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1\1- DEWAILLY Alicia\1.PROCÉDURES EN COURS\NETTOYAGE DES LOCAUX GSC BRIVE\5.DCE\BPU\"/>
    </mc:Choice>
  </mc:AlternateContent>
  <bookViews>
    <workbookView xWindow="0" yWindow="0" windowWidth="28800" windowHeight="12300" activeTab="5"/>
  </bookViews>
  <sheets>
    <sheet name="P1.1 Prestations récurrentes" sheetId="17" r:id="rId1"/>
    <sheet name="P1.2 Prestations à BDC" sheetId="18" r:id="rId2"/>
    <sheet name="P 2.1- Caserne LAPORTE" sheetId="7" r:id="rId3"/>
    <sheet name="P 2.2- Caserne BRUNE" sheetId="15" r:id="rId4"/>
    <sheet name="P 2.3- CIRFA 19" sheetId="16" r:id="rId5"/>
    <sheet name="P 2.4 - BDC Postes 1 à 3" sheetId="2" r:id="rId6"/>
  </sheets>
  <definedNames>
    <definedName name="_xlnm._FilterDatabase" localSheetId="2" hidden="1">'P 2.1- Caserne LAPORTE'!$A$7:$I$110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2" l="1"/>
  <c r="H75" i="2" s="1"/>
  <c r="F46" i="7" l="1"/>
  <c r="C47" i="7"/>
  <c r="E46" i="7"/>
  <c r="C86" i="7" l="1"/>
  <c r="I20" i="17" l="1"/>
  <c r="E11" i="16" l="1"/>
  <c r="E12" i="16"/>
  <c r="E13" i="16"/>
  <c r="E14" i="16"/>
  <c r="D86" i="7"/>
  <c r="D72" i="7"/>
  <c r="D55" i="7"/>
  <c r="E52" i="7"/>
  <c r="D32" i="7"/>
  <c r="D15" i="7"/>
  <c r="F20" i="17"/>
  <c r="G19" i="17"/>
  <c r="G17" i="17"/>
  <c r="G16" i="17"/>
  <c r="G14" i="17"/>
  <c r="G13" i="17"/>
  <c r="G12" i="17"/>
  <c r="J15" i="18" l="1"/>
  <c r="J16" i="18"/>
  <c r="J14" i="18"/>
  <c r="K12" i="17"/>
  <c r="K20" i="17"/>
  <c r="K19" i="17"/>
  <c r="H19" i="17"/>
  <c r="J19" i="17" s="1"/>
  <c r="E18" i="17"/>
  <c r="H18" i="17" s="1"/>
  <c r="J18" i="17" s="1"/>
  <c r="D18" i="17"/>
  <c r="K17" i="17"/>
  <c r="H17" i="17"/>
  <c r="J17" i="17" s="1"/>
  <c r="K16" i="17"/>
  <c r="J16" i="17"/>
  <c r="H16" i="17"/>
  <c r="E15" i="17"/>
  <c r="D15" i="17"/>
  <c r="K14" i="17"/>
  <c r="H14" i="17"/>
  <c r="J14" i="17" s="1"/>
  <c r="K13" i="17"/>
  <c r="J13" i="17"/>
  <c r="H13" i="17"/>
  <c r="H12" i="17"/>
  <c r="J12" i="17" s="1"/>
  <c r="H15" i="17" l="1"/>
  <c r="J15" i="17" s="1"/>
  <c r="G15" i="17"/>
  <c r="G18" i="17"/>
  <c r="K15" i="17"/>
  <c r="K18" i="17"/>
  <c r="E20" i="17"/>
  <c r="H20" i="17" l="1"/>
  <c r="J20" i="17" s="1"/>
  <c r="G20" i="17"/>
  <c r="F72" i="7"/>
  <c r="F74" i="7"/>
  <c r="E49" i="7"/>
  <c r="E48" i="7"/>
  <c r="E68" i="7"/>
  <c r="E69" i="7"/>
  <c r="E70" i="7"/>
  <c r="G22" i="2"/>
  <c r="H22" i="2" s="1"/>
  <c r="G24" i="2"/>
  <c r="H24" i="2" s="1"/>
  <c r="G27" i="2"/>
  <c r="H27" i="2" s="1"/>
  <c r="G28" i="2"/>
  <c r="H28" i="2" s="1"/>
  <c r="G29" i="2"/>
  <c r="H29" i="2" s="1"/>
  <c r="G17" i="2"/>
  <c r="H17" i="2" s="1"/>
  <c r="F37" i="7" l="1"/>
  <c r="D110" i="7"/>
  <c r="C15" i="16" l="1"/>
  <c r="F10" i="16"/>
  <c r="F11" i="16"/>
  <c r="F12" i="16"/>
  <c r="F13" i="16"/>
  <c r="F8" i="15"/>
  <c r="F9" i="15"/>
  <c r="F7" i="15"/>
  <c r="F8" i="7"/>
  <c r="D10" i="15"/>
  <c r="E16" i="15" s="1"/>
  <c r="C10" i="15"/>
  <c r="E9" i="15"/>
  <c r="E8" i="15"/>
  <c r="E7" i="15"/>
  <c r="C55" i="7"/>
  <c r="E83" i="7"/>
  <c r="E84" i="7"/>
  <c r="E85" i="7"/>
  <c r="E77" i="7"/>
  <c r="E76" i="7"/>
  <c r="F83" i="7"/>
  <c r="F84" i="7"/>
  <c r="F76" i="7"/>
  <c r="F77" i="7"/>
  <c r="E10" i="15" l="1"/>
  <c r="F68" i="7"/>
  <c r="F69" i="7"/>
  <c r="F70" i="7"/>
  <c r="C72" i="7"/>
  <c r="F52" i="7"/>
  <c r="F53" i="7"/>
  <c r="F48" i="7"/>
  <c r="F49" i="7"/>
  <c r="C51" i="7"/>
  <c r="E23" i="7"/>
  <c r="F41" i="7"/>
  <c r="E41" i="7"/>
  <c r="F23" i="7"/>
  <c r="F24" i="7"/>
  <c r="F30" i="7"/>
  <c r="F31" i="7"/>
  <c r="E30" i="7"/>
  <c r="C32" i="7"/>
  <c r="F110" i="7" l="1"/>
  <c r="C109" i="7"/>
  <c r="F108" i="7"/>
  <c r="E108" i="7"/>
  <c r="F107" i="7"/>
  <c r="E107" i="7"/>
  <c r="F106" i="7"/>
  <c r="E106" i="7"/>
  <c r="C105" i="7"/>
  <c r="F104" i="7"/>
  <c r="E104" i="7"/>
  <c r="F103" i="7"/>
  <c r="E103" i="7"/>
  <c r="F102" i="7"/>
  <c r="C101" i="7"/>
  <c r="F100" i="7"/>
  <c r="E100" i="7"/>
  <c r="F99" i="7"/>
  <c r="E99" i="7"/>
  <c r="F98" i="7"/>
  <c r="E98" i="7"/>
  <c r="C97" i="7"/>
  <c r="F96" i="7"/>
  <c r="E96" i="7"/>
  <c r="F95" i="7"/>
  <c r="E95" i="7"/>
  <c r="F94" i="7"/>
  <c r="E94" i="7"/>
  <c r="C93" i="7"/>
  <c r="F92" i="7"/>
  <c r="E92" i="7"/>
  <c r="F91" i="7"/>
  <c r="E91" i="7"/>
  <c r="F90" i="7"/>
  <c r="E90" i="7"/>
  <c r="C89" i="7"/>
  <c r="F88" i="7"/>
  <c r="E88" i="7"/>
  <c r="F87" i="7"/>
  <c r="E87" i="7"/>
  <c r="F85" i="7"/>
  <c r="C82" i="7"/>
  <c r="F81" i="7"/>
  <c r="E81" i="7"/>
  <c r="F80" i="7"/>
  <c r="E80" i="7"/>
  <c r="C79" i="7"/>
  <c r="F78" i="7"/>
  <c r="E78" i="7"/>
  <c r="F75" i="7"/>
  <c r="E75" i="7"/>
  <c r="C74" i="7"/>
  <c r="F73" i="7"/>
  <c r="E73" i="7"/>
  <c r="F71" i="7"/>
  <c r="E71" i="7"/>
  <c r="C67" i="7"/>
  <c r="F66" i="7"/>
  <c r="E66" i="7"/>
  <c r="F65" i="7"/>
  <c r="E65" i="7"/>
  <c r="F64" i="7"/>
  <c r="E64" i="7"/>
  <c r="C63" i="7"/>
  <c r="F62" i="7"/>
  <c r="E62" i="7"/>
  <c r="F61" i="7"/>
  <c r="E61" i="7"/>
  <c r="F60" i="7"/>
  <c r="E60" i="7"/>
  <c r="C59" i="7"/>
  <c r="F58" i="7"/>
  <c r="E58" i="7"/>
  <c r="F57" i="7"/>
  <c r="E57" i="7"/>
  <c r="F56" i="7"/>
  <c r="E56" i="7"/>
  <c r="F54" i="7"/>
  <c r="E54" i="7"/>
  <c r="E53" i="7"/>
  <c r="F50" i="7"/>
  <c r="E50" i="7"/>
  <c r="F45" i="7"/>
  <c r="E45" i="7"/>
  <c r="C44" i="7"/>
  <c r="F43" i="7"/>
  <c r="E43" i="7"/>
  <c r="F42" i="7"/>
  <c r="E42" i="7"/>
  <c r="F40" i="7"/>
  <c r="E40" i="7"/>
  <c r="C39" i="7"/>
  <c r="F38" i="7"/>
  <c r="E38" i="7"/>
  <c r="E37" i="7"/>
  <c r="F36" i="7"/>
  <c r="E36" i="7"/>
  <c r="C35" i="7"/>
  <c r="F34" i="7"/>
  <c r="E34" i="7"/>
  <c r="F33" i="7"/>
  <c r="E33" i="7"/>
  <c r="E31" i="7"/>
  <c r="C29" i="7"/>
  <c r="F28" i="7"/>
  <c r="E28" i="7"/>
  <c r="F27" i="7"/>
  <c r="E27" i="7"/>
  <c r="F26" i="7"/>
  <c r="E26" i="7"/>
  <c r="C25" i="7"/>
  <c r="E24" i="7"/>
  <c r="F22" i="7"/>
  <c r="E22" i="7"/>
  <c r="C21" i="7"/>
  <c r="F20" i="7"/>
  <c r="E20" i="7"/>
  <c r="F19" i="7"/>
  <c r="E19" i="7"/>
  <c r="C18" i="7"/>
  <c r="F17" i="7"/>
  <c r="E17" i="7"/>
  <c r="F16" i="7"/>
  <c r="E16" i="7"/>
  <c r="C15" i="7"/>
  <c r="F14" i="7"/>
  <c r="E14" i="7"/>
  <c r="F13" i="7"/>
  <c r="E13" i="7"/>
  <c r="F12" i="7"/>
  <c r="E12" i="7"/>
  <c r="C11" i="7"/>
  <c r="F10" i="7"/>
  <c r="E10" i="7"/>
  <c r="F9" i="7"/>
  <c r="E9" i="7"/>
  <c r="E8" i="7"/>
  <c r="C110" i="7" l="1"/>
  <c r="G74" i="2"/>
  <c r="H74" i="2" s="1"/>
  <c r="G73" i="2" l="1"/>
  <c r="H73" i="2" s="1"/>
  <c r="D44" i="7" l="1"/>
  <c r="F44" i="7" l="1"/>
  <c r="E44" i="7"/>
  <c r="G55" i="2" l="1"/>
  <c r="H55" i="2" s="1"/>
  <c r="G51" i="2"/>
  <c r="H51" i="2" s="1"/>
  <c r="G43" i="2" l="1"/>
  <c r="H43" i="2" s="1"/>
  <c r="G44" i="2"/>
  <c r="H44" i="2" s="1"/>
  <c r="G45" i="2"/>
  <c r="H45" i="2" s="1"/>
  <c r="G41" i="2"/>
  <c r="H41" i="2" s="1"/>
  <c r="G42" i="2"/>
  <c r="H42" i="2" s="1"/>
  <c r="G14" i="2"/>
  <c r="H14" i="2" s="1"/>
  <c r="G30" i="2"/>
  <c r="H30" i="2" s="1"/>
  <c r="G31" i="2"/>
  <c r="G32" i="2"/>
  <c r="H32" i="2" s="1"/>
  <c r="G33" i="2"/>
  <c r="H33" i="2" s="1"/>
  <c r="G34" i="2"/>
  <c r="H34" i="2" s="1"/>
  <c r="G35" i="2"/>
  <c r="H35" i="2" s="1"/>
  <c r="G10" i="2"/>
  <c r="G11" i="2"/>
  <c r="H11" i="2" s="1"/>
  <c r="G12" i="2"/>
  <c r="H12" i="2" s="1"/>
  <c r="G13" i="2"/>
  <c r="H13" i="2" s="1"/>
  <c r="G15" i="2"/>
  <c r="G16" i="2"/>
  <c r="H16" i="2" s="1"/>
  <c r="G18" i="2"/>
  <c r="H18" i="2" s="1"/>
  <c r="G19" i="2"/>
  <c r="H19" i="2" s="1"/>
  <c r="G20" i="2"/>
  <c r="H20" i="2" s="1"/>
  <c r="G21" i="2"/>
  <c r="H21" i="2" s="1"/>
  <c r="G23" i="2"/>
  <c r="H23" i="2" s="1"/>
  <c r="G25" i="2"/>
  <c r="H25" i="2" s="1"/>
  <c r="G40" i="2"/>
  <c r="H40" i="2" s="1"/>
  <c r="G46" i="2"/>
  <c r="G47" i="2"/>
  <c r="G48" i="2"/>
  <c r="H48" i="2" s="1"/>
  <c r="G49" i="2"/>
  <c r="G50" i="2"/>
  <c r="H50" i="2" s="1"/>
  <c r="G52" i="2"/>
  <c r="H52" i="2" s="1"/>
  <c r="G53" i="2"/>
  <c r="H53" i="2" s="1"/>
  <c r="G54" i="2"/>
  <c r="H54" i="2" s="1"/>
  <c r="H46" i="2"/>
  <c r="H47" i="2"/>
  <c r="H10" i="2"/>
  <c r="H49" i="2"/>
  <c r="D11" i="7" l="1"/>
  <c r="D18" i="7"/>
  <c r="D21" i="7"/>
  <c r="D25" i="7"/>
  <c r="D29" i="7"/>
  <c r="F29" i="7" s="1"/>
  <c r="D35" i="7"/>
  <c r="D39" i="7"/>
  <c r="D47" i="7"/>
  <c r="F47" i="7" s="1"/>
  <c r="D51" i="7"/>
  <c r="F51" i="7" s="1"/>
  <c r="D59" i="7"/>
  <c r="D63" i="7"/>
  <c r="D67" i="7"/>
  <c r="F67" i="7" s="1"/>
  <c r="D74" i="7"/>
  <c r="D79" i="7"/>
  <c r="D82" i="7"/>
  <c r="F82" i="7" s="1"/>
  <c r="D89" i="7"/>
  <c r="D93" i="7"/>
  <c r="D97" i="7"/>
  <c r="D101" i="7"/>
  <c r="D105" i="7"/>
  <c r="D109" i="7"/>
  <c r="E72" i="7" l="1"/>
  <c r="E55" i="7"/>
  <c r="F55" i="7"/>
  <c r="F97" i="7"/>
  <c r="E97" i="7"/>
  <c r="E82" i="7"/>
  <c r="E67" i="7"/>
  <c r="E51" i="7"/>
  <c r="F32" i="7"/>
  <c r="E32" i="7"/>
  <c r="E18" i="7"/>
  <c r="F18" i="7"/>
  <c r="E86" i="7"/>
  <c r="F86" i="7"/>
  <c r="F35" i="7"/>
  <c r="E35" i="7"/>
  <c r="F109" i="7"/>
  <c r="E109" i="7"/>
  <c r="F93" i="7"/>
  <c r="E93" i="7"/>
  <c r="F79" i="7"/>
  <c r="E79" i="7"/>
  <c r="E63" i="7"/>
  <c r="F63" i="7"/>
  <c r="E47" i="7"/>
  <c r="E29" i="7"/>
  <c r="F15" i="7"/>
  <c r="E15" i="7"/>
  <c r="E101" i="7"/>
  <c r="F101" i="7"/>
  <c r="F21" i="7"/>
  <c r="E21" i="7"/>
  <c r="E105" i="7"/>
  <c r="F105" i="7"/>
  <c r="F89" i="7"/>
  <c r="E89" i="7"/>
  <c r="E74" i="7"/>
  <c r="F59" i="7"/>
  <c r="E59" i="7"/>
  <c r="F39" i="7"/>
  <c r="E39" i="7"/>
  <c r="F25" i="7"/>
  <c r="E25" i="7"/>
  <c r="F11" i="7"/>
  <c r="E11" i="7"/>
  <c r="D16" i="16"/>
  <c r="D21" i="16" s="1"/>
  <c r="F14" i="16"/>
  <c r="D15" i="16"/>
  <c r="D10" i="16"/>
  <c r="C10" i="16"/>
  <c r="F9" i="16"/>
  <c r="E9" i="16"/>
  <c r="F8" i="16"/>
  <c r="E8" i="16"/>
  <c r="E15" i="16" l="1"/>
  <c r="C16" i="16"/>
  <c r="E16" i="16" s="1"/>
  <c r="F15" i="16"/>
  <c r="E10" i="16"/>
  <c r="G9" i="2" l="1"/>
  <c r="H15" i="2" l="1"/>
  <c r="H9" i="2"/>
  <c r="D115" i="7" l="1"/>
  <c r="G26" i="2" l="1"/>
  <c r="G36" i="2"/>
  <c r="G37" i="2"/>
  <c r="G38" i="2"/>
  <c r="G39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H72" i="2" l="1"/>
  <c r="H67" i="2"/>
  <c r="H63" i="2"/>
  <c r="H59" i="2"/>
  <c r="H39" i="2"/>
  <c r="H31" i="2"/>
  <c r="H70" i="2"/>
  <c r="H66" i="2"/>
  <c r="H62" i="2"/>
  <c r="H58" i="2"/>
  <c r="H38" i="2"/>
  <c r="H26" i="2"/>
  <c r="H69" i="2"/>
  <c r="H65" i="2"/>
  <c r="H61" i="2"/>
  <c r="H57" i="2"/>
  <c r="H37" i="2"/>
  <c r="H71" i="2"/>
  <c r="H68" i="2"/>
  <c r="H64" i="2"/>
  <c r="H60" i="2"/>
  <c r="H56" i="2"/>
  <c r="H36" i="2"/>
</calcChain>
</file>

<file path=xl/sharedStrings.xml><?xml version="1.0" encoding="utf-8"?>
<sst xmlns="http://schemas.openxmlformats.org/spreadsheetml/2006/main" count="396" uniqueCount="155">
  <si>
    <t>Prix unitaire HT</t>
  </si>
  <si>
    <t>Prix unitaire TTC</t>
  </si>
  <si>
    <t>Taux de TVA</t>
  </si>
  <si>
    <t xml:space="preserve">TOTAL </t>
  </si>
  <si>
    <t>Type S</t>
  </si>
  <si>
    <t>Prix  mensuel HT m2</t>
  </si>
  <si>
    <t>Prix  mensuel HT</t>
  </si>
  <si>
    <t>Surface</t>
  </si>
  <si>
    <t>Type de prestations</t>
  </si>
  <si>
    <t xml:space="preserve">Sous-Total </t>
  </si>
  <si>
    <t>Sous-Total</t>
  </si>
  <si>
    <t>Type B2</t>
  </si>
  <si>
    <t>Bâtiments</t>
  </si>
  <si>
    <t>Montant mensuel total TTC</t>
  </si>
  <si>
    <t>Type C</t>
  </si>
  <si>
    <t>Type M</t>
  </si>
  <si>
    <t xml:space="preserve">Unité </t>
  </si>
  <si>
    <t>à l'unité</t>
  </si>
  <si>
    <t>PVC</t>
  </si>
  <si>
    <t>Carrelage</t>
  </si>
  <si>
    <t>Moquette</t>
  </si>
  <si>
    <t>Textile</t>
  </si>
  <si>
    <t xml:space="preserve">Aspiration des sols </t>
  </si>
  <si>
    <t xml:space="preserve">Balayage humide des sols </t>
  </si>
  <si>
    <t>Lavage des sols</t>
  </si>
  <si>
    <t xml:space="preserve">Balayage à sec des sols </t>
  </si>
  <si>
    <t xml:space="preserve">Détachage ponctuel des sols </t>
  </si>
  <si>
    <t xml:space="preserve">à l'unité </t>
  </si>
  <si>
    <t>Aspiration des assises et dossiers des fauteuils</t>
  </si>
  <si>
    <t>Désinfection des téléphones</t>
  </si>
  <si>
    <t xml:space="preserve">Lavage des sols carrelés avec un produit détergent désinfectant rémanent </t>
  </si>
  <si>
    <t>Pour le type S</t>
  </si>
  <si>
    <t>Nettoyage sol avec agent parfumé</t>
  </si>
  <si>
    <t>Linolèum</t>
  </si>
  <si>
    <t>Dépoussièrage et essuyage du mobilier</t>
  </si>
  <si>
    <t>Nettoyage des plinthes et goulottes électriques, des radiateurs</t>
  </si>
  <si>
    <t>Nettoyage complet d'un escalier (aspiration et nettoyage) : marches et rampes</t>
  </si>
  <si>
    <t>Parquet</t>
  </si>
  <si>
    <t>Décapage et mise en cire</t>
  </si>
  <si>
    <t>Nettoyage et vitrification</t>
  </si>
  <si>
    <t>Décapage et mise en protection des plastiques</t>
  </si>
  <si>
    <t>Rénovation "méthode spray"</t>
  </si>
  <si>
    <t>Nettoyage haute pression</t>
  </si>
  <si>
    <t>Dépoussiérage et détachage des panneaux d'affichages administratifs et orientation</t>
  </si>
  <si>
    <t>Détachage des chaises en tissus par méthode injection extraction</t>
  </si>
  <si>
    <t>Enlèvement des graffitis (ou TAGS)</t>
  </si>
  <si>
    <t>Entretien des sols par spray méthode</t>
  </si>
  <si>
    <t>Entretien des sols textiles par l'opération combinée d'un shampoing moquette + méthode injection extraction</t>
  </si>
  <si>
    <t>Essuyage des dessus d'armoires &gt;1,70m</t>
  </si>
  <si>
    <t>Essuyage des étagères</t>
  </si>
  <si>
    <t>Essuyage ou lavage des stores</t>
  </si>
  <si>
    <t>Essuyage ou lavage si besoin des porte-manteaux et pieds de chaises, de fauteuils, de bureaux et de tables.</t>
  </si>
  <si>
    <t>Lavage des objets meublants (&lt;1,70m), tuyauteries basses et hautes (&lt;1,70m)</t>
  </si>
  <si>
    <t>Lessivage des huisseries (portes et montants de fenêtres) et dessus de portes</t>
  </si>
  <si>
    <t>Locaux médical : Essuyage (ou lavage) et désinfection des stores</t>
  </si>
  <si>
    <t>mètre linéaire</t>
  </si>
  <si>
    <t>Nettoyage des parois blanches à hauteur de 3 m.</t>
  </si>
  <si>
    <t>Nettoyage des radiateurs</t>
  </si>
  <si>
    <t>Avec nacelle : Vitrerie extérieure de façade : Nettoyage de l’ensemble des vitres d'un bâtiment, encadrements et rebords extérieurs compris</t>
  </si>
  <si>
    <t>Sans nacelle : Vitrerie extérieure de façade : Nettoyage de l’ensemble des vitres d'un bâtiment, encadrements et rebords extérieurs compris</t>
  </si>
  <si>
    <t>Vitrerie intérieure : Nettoyage des vitres, encadrements compris</t>
  </si>
  <si>
    <t>Nettoyage des luminaires et ou rampes d’éclairage</t>
  </si>
  <si>
    <t>Essuyage des tables (salle commune)</t>
  </si>
  <si>
    <t>Prix pour 
une pièce HT
(hauteur &gt; 1,70 m)</t>
  </si>
  <si>
    <t xml:space="preserve">PRESTATIONS </t>
  </si>
  <si>
    <t>-</t>
  </si>
  <si>
    <t xml:space="preserve">Nettoyage des portes et poignées </t>
  </si>
  <si>
    <t>au mètre linéaire</t>
  </si>
  <si>
    <t>au m2</t>
  </si>
  <si>
    <t>Bât 006
MAGASIN pole BLG</t>
  </si>
  <si>
    <t>Bât 006
DCS</t>
  </si>
  <si>
    <t>Bât 006
Atelier Roues</t>
  </si>
  <si>
    <t>Type B1</t>
  </si>
  <si>
    <t>Type C1</t>
  </si>
  <si>
    <t>Bât 010
NTI 1 / TRANS BML</t>
  </si>
  <si>
    <t>Bât 010
GAP - SDC - CELLULE MUNITIONS</t>
  </si>
  <si>
    <t xml:space="preserve">Bât 011
Station d'entretien SCORPION </t>
  </si>
  <si>
    <t>Bât 012 
Salle de conférence</t>
  </si>
  <si>
    <t>Bât 013 
Gymnase</t>
  </si>
  <si>
    <t>Bât 014
USID</t>
  </si>
  <si>
    <t>Bât 045 
Mess</t>
  </si>
  <si>
    <t>Type R</t>
  </si>
  <si>
    <t>Bât 0045
MESS RDC
local poubelle</t>
  </si>
  <si>
    <t>Bât 0045
MESS 1er étage</t>
  </si>
  <si>
    <t>Bât 0046
GSC RDC</t>
  </si>
  <si>
    <t>Bât 0047
PC RDC</t>
  </si>
  <si>
    <t>Bât 0046
GSC 1er étage</t>
  </si>
  <si>
    <t>Bât 0047
PC 1er étage</t>
  </si>
  <si>
    <t>Bât 0047
PC cages d'escalier</t>
  </si>
  <si>
    <t>Bât 0047
PC 2ème étage</t>
  </si>
  <si>
    <t>Bât 0054
CMA</t>
  </si>
  <si>
    <t>Bât 0055
FELIN</t>
  </si>
  <si>
    <t>Bât 057
SG et PREVENTION</t>
  </si>
  <si>
    <t>Bât 057
PAF</t>
  </si>
  <si>
    <t>Bât 078
SCORPION BML atelier NTI 1</t>
  </si>
  <si>
    <t>Bât 080
SCORPION BML remisage VBMR</t>
  </si>
  <si>
    <t>Bât 081
BATIMENT INSTRUCTION RDC</t>
  </si>
  <si>
    <t>Bât 081
BATIMENT INSTRUCTION 1er étage</t>
  </si>
  <si>
    <t>Bât 102
DRSD</t>
  </si>
  <si>
    <t>LOT 1 - Poste 2 - Sous-poste 1 (Nettoyage des locaux - Caserne LAPORTE)</t>
  </si>
  <si>
    <t>ASA - ARD</t>
  </si>
  <si>
    <t>Total</t>
  </si>
  <si>
    <t>LOT 1 - Poste 2 - Sous-poste 2 (Nettoyage des locaux - Caserne BRUNE)</t>
  </si>
  <si>
    <t>LOT 1 - Poste 2 - Sous-Poste 3  (Nettoyage des locaux Cirfa 19)</t>
  </si>
  <si>
    <t>Cirfa 19
2ème étage</t>
  </si>
  <si>
    <t>Cirfa 19 
4ème étage</t>
  </si>
  <si>
    <t>DECOMPOSITION DU PRIX GLOBAL ET FORFAITAIRE DES PRESTATIONS RECURRENTES (PROGRAMMÉES)</t>
  </si>
  <si>
    <t>LOT 1 - Poste 2 - Sous-poste 4 - Prestations à BDC pour les 3 postes</t>
  </si>
  <si>
    <t>Bordereau de prix des prestations à la demande</t>
  </si>
  <si>
    <t>Nettoyage complet de local TYPE B1 (description des taches : annexe 5 au CCTP)</t>
  </si>
  <si>
    <t>Nettoyage complet de local TYPE M (description des taches : annexe 5 au CCTP)</t>
  </si>
  <si>
    <t>Nettoyage complet de local TYPE S (description des taches : annexe 5 au CCTP)</t>
  </si>
  <si>
    <t>Nettoyage complet de local TYPE C1 (description des taches : annexe 5 au CCTP)</t>
  </si>
  <si>
    <t>Nettoyage complet de local TYPE R (description des taches : annexe 5 au CCTP)</t>
  </si>
  <si>
    <t>Linoléum</t>
  </si>
  <si>
    <t>Béton</t>
  </si>
  <si>
    <t>Dalle PVC</t>
  </si>
  <si>
    <r>
      <t>au m</t>
    </r>
    <r>
      <rPr>
        <vertAlign val="superscript"/>
        <sz val="11"/>
        <color theme="1"/>
        <rFont val="Marianne"/>
        <family val="3"/>
      </rPr>
      <t>2</t>
    </r>
  </si>
  <si>
    <t>Bordereau des prix</t>
  </si>
  <si>
    <t>POSTE 1 - Sous poste 1 : PRESTATIONS PROGRAMMÉES DE PLONGE</t>
  </si>
  <si>
    <t xml:space="preserve">INFORMATION(S) : Les prestations sont assurées tous les jours (Samedis, Dimanches et jours fériés compris)
</t>
  </si>
  <si>
    <r>
      <t xml:space="preserve">Cercle MESS - Caserne Laporte </t>
    </r>
    <r>
      <rPr>
        <b/>
        <i/>
        <sz val="11"/>
        <color theme="1"/>
        <rFont val="Marianne"/>
        <family val="3"/>
      </rPr>
      <t>Rue Bernard Courtois 19100 BRIVE</t>
    </r>
  </si>
  <si>
    <t>Jours concernés</t>
  </si>
  <si>
    <t>Service concerné</t>
  </si>
  <si>
    <t>Rappel nombre de convives</t>
  </si>
  <si>
    <t>Montant annuel 
(en euros HT)</t>
  </si>
  <si>
    <t>Montant annuel 
(en euros TTC)</t>
  </si>
  <si>
    <t>Prestations de plonge : 
Lundi à jeudi inclus</t>
  </si>
  <si>
    <t>Service du matin</t>
  </si>
  <si>
    <t>Service du midi</t>
  </si>
  <si>
    <t>Service du soir</t>
  </si>
  <si>
    <t>Tous services</t>
  </si>
  <si>
    <t>Prestations de plonge : 
Vendredi</t>
  </si>
  <si>
    <t>Prestations de plonge : 
Samedi, Dimanche et jours fériés</t>
  </si>
  <si>
    <t>Montant total (annuel et mensuel) en euros (HT et TTC)</t>
  </si>
  <si>
    <t>POSTE 1 - Sous poste 2 : PRESTATIONS à BDC DE PLONGE</t>
  </si>
  <si>
    <t xml:space="preserve">Mise à disposition d'un agent de plonge supplémenraire : 
pour un service de 2h </t>
  </si>
  <si>
    <t xml:space="preserve">Mise à disposition d'un agent de plonge supplémenraire : 
pour un service de 1h </t>
  </si>
  <si>
    <t xml:space="preserve">Midi </t>
  </si>
  <si>
    <t xml:space="preserve">Matin </t>
  </si>
  <si>
    <t>Midi</t>
  </si>
  <si>
    <t>Soir</t>
  </si>
  <si>
    <t>Jours ouvrés (Prix en euros HT)</t>
  </si>
  <si>
    <t>Week-end et jours fériés Prix en euro HT</t>
  </si>
  <si>
    <t>Montant du forfait mensuel
(en euros HT)</t>
  </si>
  <si>
    <t>Montant du forfait mensuel (en euros TTC)</t>
  </si>
  <si>
    <t>Nettoyage complet de local TYPE B2 (description des taches : annexe 5 au CCTP)</t>
  </si>
  <si>
    <t>Tous types de sol</t>
  </si>
  <si>
    <t>Heure supplémentaire (tarif pour une heure supplémentaire  réalisée par le personnel déjà affecté en plonge)</t>
  </si>
  <si>
    <t xml:space="preserve">IMPORTANT : Les prix indiqués comprennent les prestations suivantes : Plonge/zone plonge </t>
  </si>
  <si>
    <t>Lorsque le nombre d'effectif rationnaires dépasse de 20% le nombre moyen donné à titre indicatif : déclenchement d'un bon de commande de suractivité (Les volumes d'heures commandées tiendront compte de l'augmentation du nombre de convives).</t>
  </si>
  <si>
    <r>
      <t>IMPORTANT : Les prix indiqués comprennent les prestations suivantes : Plonge/zone plonge (local plonge + nettoyage des containers à déchets)</t>
    </r>
    <r>
      <rPr>
        <b/>
        <i/>
        <strike/>
        <sz val="13"/>
        <color rgb="FFFF0000"/>
        <rFont val="Marianne"/>
        <family val="3"/>
      </rPr>
      <t xml:space="preserve">
</t>
    </r>
    <r>
      <rPr>
        <b/>
        <i/>
        <sz val="13"/>
        <rFont val="Marianne"/>
        <family val="3"/>
      </rPr>
      <t>Ils comprennent le coût total de la prestation (agent(s) compris)</t>
    </r>
  </si>
  <si>
    <t>Nettoyage du local 42 déchets refrigérés (biodéchets) (22,5 m2)</t>
  </si>
  <si>
    <r>
      <t>Nettoyage local 43 - poubelle (12,75m</t>
    </r>
    <r>
      <rPr>
        <vertAlign val="superscript"/>
        <sz val="11"/>
        <color theme="1"/>
        <rFont val="Marianne"/>
        <family val="3"/>
      </rPr>
      <t>2</t>
    </r>
    <r>
      <rPr>
        <sz val="11"/>
        <color theme="1"/>
        <rFont val="Marianne"/>
        <family val="3"/>
      </rPr>
      <t>)</t>
    </r>
  </si>
  <si>
    <r>
      <t>Nettoyage local broyeur (14,26 m</t>
    </r>
    <r>
      <rPr>
        <vertAlign val="superscript"/>
        <sz val="11"/>
        <color theme="1"/>
        <rFont val="Marianne"/>
        <family val="3"/>
      </rPr>
      <t>2</t>
    </r>
    <r>
      <rPr>
        <sz val="11"/>
        <color theme="1"/>
        <rFont val="Marianne"/>
        <family val="3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</si>
</sst>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name val="Marianne"/>
      <family val="3"/>
    </font>
    <font>
      <b/>
      <sz val="11"/>
      <color rgb="FFFF0000"/>
      <name val="Marianne"/>
      <family val="3"/>
    </font>
    <font>
      <i/>
      <sz val="11"/>
      <color theme="1"/>
      <name val="Calibri"/>
      <family val="2"/>
      <scheme val="minor"/>
    </font>
    <font>
      <b/>
      <sz val="11"/>
      <name val="Marianne"/>
      <family val="3"/>
    </font>
    <font>
      <sz val="10"/>
      <name val="Arial"/>
      <family val="2"/>
    </font>
    <font>
      <sz val="11"/>
      <color rgb="FFFF0000"/>
      <name val="Marianne"/>
      <family val="3"/>
    </font>
    <font>
      <vertAlign val="superscript"/>
      <sz val="11"/>
      <color theme="1"/>
      <name val="Marianne"/>
      <family val="3"/>
    </font>
    <font>
      <i/>
      <sz val="11"/>
      <color theme="1"/>
      <name val="Marianne"/>
      <family val="3"/>
    </font>
    <font>
      <b/>
      <i/>
      <sz val="11"/>
      <color rgb="FFFF0000"/>
      <name val="Marianne"/>
      <family val="3"/>
    </font>
    <font>
      <b/>
      <sz val="12"/>
      <name val="Marianne"/>
      <family val="3"/>
    </font>
    <font>
      <b/>
      <sz val="14"/>
      <color theme="1"/>
      <name val="Marianne"/>
      <family val="3"/>
    </font>
    <font>
      <b/>
      <i/>
      <sz val="11"/>
      <color theme="1"/>
      <name val="Marianne"/>
      <family val="3"/>
    </font>
    <font>
      <b/>
      <i/>
      <sz val="13"/>
      <name val="Marianne"/>
      <family val="3"/>
    </font>
    <font>
      <b/>
      <i/>
      <strike/>
      <sz val="13"/>
      <color rgb="FFFF0000"/>
      <name val="Marianne"/>
      <family val="3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9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rgb="FFFF0000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 style="medium">
        <color rgb="FFFF0000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rgb="FFFF0000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2D2D"/>
      </top>
      <bottom style="medium">
        <color rgb="FFFF0000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/>
      <diagonal/>
    </border>
    <border>
      <left style="medium">
        <color rgb="FFFF3300"/>
      </left>
      <right style="medium">
        <color rgb="FFFF3300"/>
      </right>
      <top style="medium">
        <color rgb="FFFF3300"/>
      </top>
      <bottom style="medium">
        <color rgb="FFFF3300"/>
      </bottom>
      <diagonal/>
    </border>
    <border>
      <left style="medium">
        <color rgb="FFFF3300"/>
      </left>
      <right style="medium">
        <color rgb="FFFF3300"/>
      </right>
      <top style="medium">
        <color rgb="FFFF3300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" fillId="0" borderId="0"/>
  </cellStyleXfs>
  <cellXfs count="328">
    <xf numFmtId="0" fontId="0" fillId="0" borderId="0" xfId="0"/>
    <xf numFmtId="0" fontId="16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164" fontId="4" fillId="3" borderId="32" xfId="0" applyNumberFormat="1" applyFont="1" applyFill="1" applyBorder="1"/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3" fillId="0" borderId="13" xfId="0" applyFont="1" applyBorder="1"/>
    <xf numFmtId="0" fontId="3" fillId="0" borderId="38" xfId="0" applyFont="1" applyBorder="1"/>
    <xf numFmtId="0" fontId="3" fillId="0" borderId="0" xfId="1" applyFont="1"/>
    <xf numFmtId="0" fontId="3" fillId="3" borderId="0" xfId="1" applyFont="1" applyFill="1"/>
    <xf numFmtId="2" fontId="7" fillId="5" borderId="3" xfId="1" applyNumberFormat="1" applyFont="1" applyFill="1" applyBorder="1" applyAlignment="1">
      <alignment horizontal="center"/>
    </xf>
    <xf numFmtId="0" fontId="7" fillId="6" borderId="26" xfId="0" applyFont="1" applyFill="1" applyBorder="1" applyAlignment="1">
      <alignment horizontal="center" vertical="center" wrapText="1"/>
    </xf>
    <xf numFmtId="2" fontId="7" fillId="6" borderId="26" xfId="0" applyNumberFormat="1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7" fillId="6" borderId="34" xfId="0" applyFont="1" applyFill="1" applyBorder="1" applyAlignment="1">
      <alignment horizontal="center" vertical="center"/>
    </xf>
    <xf numFmtId="2" fontId="7" fillId="6" borderId="34" xfId="0" applyNumberFormat="1" applyFont="1" applyFill="1" applyBorder="1" applyAlignment="1">
      <alignment horizontal="center" vertical="center"/>
    </xf>
    <xf numFmtId="10" fontId="3" fillId="0" borderId="14" xfId="0" applyNumberFormat="1" applyFont="1" applyBorder="1"/>
    <xf numFmtId="164" fontId="3" fillId="0" borderId="2" xfId="0" applyNumberFormat="1" applyFont="1" applyBorder="1" applyAlignment="1">
      <alignment horizontal="center" vertical="center"/>
    </xf>
    <xf numFmtId="0" fontId="3" fillId="0" borderId="0" xfId="0" applyFont="1" applyBorder="1"/>
    <xf numFmtId="0" fontId="5" fillId="0" borderId="0" xfId="0" applyFont="1" applyFill="1" applyBorder="1" applyAlignment="1">
      <alignment horizontal="center"/>
    </xf>
    <xf numFmtId="0" fontId="3" fillId="0" borderId="35" xfId="0" applyFont="1" applyBorder="1"/>
    <xf numFmtId="0" fontId="3" fillId="0" borderId="29" xfId="0" applyFont="1" applyBorder="1"/>
    <xf numFmtId="2" fontId="7" fillId="3" borderId="32" xfId="0" applyNumberFormat="1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 vertical="center"/>
    </xf>
    <xf numFmtId="0" fontId="7" fillId="6" borderId="34" xfId="0" applyFont="1" applyFill="1" applyBorder="1" applyAlignment="1">
      <alignment horizontal="center" vertical="center" wrapText="1"/>
    </xf>
    <xf numFmtId="2" fontId="4" fillId="3" borderId="41" xfId="1" applyNumberFormat="1" applyFont="1" applyFill="1" applyBorder="1"/>
    <xf numFmtId="0" fontId="4" fillId="3" borderId="37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0" fontId="3" fillId="0" borderId="9" xfId="0" applyNumberFormat="1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2" fontId="4" fillId="5" borderId="28" xfId="1" applyNumberFormat="1" applyFont="1" applyFill="1" applyBorder="1" applyAlignment="1">
      <alignment horizontal="center"/>
    </xf>
    <xf numFmtId="0" fontId="4" fillId="3" borderId="33" xfId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1" applyFont="1" applyFill="1"/>
    <xf numFmtId="0" fontId="3" fillId="0" borderId="0" xfId="0" applyFont="1" applyFill="1" applyAlignment="1">
      <alignment vertical="center"/>
    </xf>
    <xf numFmtId="0" fontId="7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2" fontId="4" fillId="5" borderId="41" xfId="1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7" fillId="5" borderId="5" xfId="1" applyNumberFormat="1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3" fillId="8" borderId="0" xfId="0" applyFont="1" applyFill="1"/>
    <xf numFmtId="0" fontId="4" fillId="3" borderId="20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/>
    </xf>
    <xf numFmtId="2" fontId="7" fillId="5" borderId="24" xfId="1" applyNumberFormat="1" applyFont="1" applyFill="1" applyBorder="1" applyAlignment="1">
      <alignment horizontal="center"/>
    </xf>
    <xf numFmtId="0" fontId="4" fillId="0" borderId="0" xfId="1" applyFont="1" applyFill="1"/>
    <xf numFmtId="0" fontId="9" fillId="0" borderId="0" xfId="1" applyFont="1" applyFill="1"/>
    <xf numFmtId="0" fontId="4" fillId="0" borderId="5" xfId="1" applyFont="1" applyFill="1" applyBorder="1" applyAlignment="1">
      <alignment horizontal="center"/>
    </xf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 applyAlignment="1">
      <alignment vertical="center"/>
    </xf>
    <xf numFmtId="0" fontId="11" fillId="0" borderId="0" xfId="1" applyFont="1" applyFill="1"/>
    <xf numFmtId="0" fontId="11" fillId="0" borderId="0" xfId="1" applyFont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/>
    </xf>
    <xf numFmtId="2" fontId="7" fillId="5" borderId="37" xfId="1" applyNumberFormat="1" applyFont="1" applyFill="1" applyBorder="1" applyAlignment="1">
      <alignment horizontal="center"/>
    </xf>
    <xf numFmtId="2" fontId="7" fillId="5" borderId="39" xfId="1" applyNumberFormat="1" applyFont="1" applyFill="1" applyBorder="1" applyAlignment="1">
      <alignment horizontal="center"/>
    </xf>
    <xf numFmtId="2" fontId="4" fillId="5" borderId="40" xfId="1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3" fillId="0" borderId="0" xfId="0" applyFont="1" applyFill="1" applyBorder="1"/>
    <xf numFmtId="164" fontId="4" fillId="0" borderId="32" xfId="0" applyNumberFormat="1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 wrapText="1"/>
    </xf>
    <xf numFmtId="8" fontId="3" fillId="0" borderId="12" xfId="0" applyNumberFormat="1" applyFont="1" applyFill="1" applyBorder="1" applyAlignment="1">
      <alignment horizontal="center" vertical="center" wrapText="1"/>
    </xf>
    <xf numFmtId="10" fontId="3" fillId="0" borderId="12" xfId="0" applyNumberFormat="1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8" fontId="3" fillId="0" borderId="43" xfId="0" applyNumberFormat="1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8" fontId="3" fillId="0" borderId="16" xfId="0" applyNumberFormat="1" applyFont="1" applyFill="1" applyBorder="1" applyAlignment="1">
      <alignment horizontal="center" vertical="center" wrapText="1"/>
    </xf>
    <xf numFmtId="10" fontId="3" fillId="0" borderId="9" xfId="0" applyNumberFormat="1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 wrapText="1"/>
    </xf>
    <xf numFmtId="8" fontId="3" fillId="0" borderId="14" xfId="0" applyNumberFormat="1" applyFont="1" applyFill="1" applyBorder="1" applyAlignment="1">
      <alignment horizontal="center" vertical="center" wrapText="1"/>
    </xf>
    <xf numFmtId="8" fontId="3" fillId="0" borderId="23" xfId="0" applyNumberFormat="1" applyFont="1" applyFill="1" applyBorder="1" applyAlignment="1">
      <alignment horizontal="center" vertical="center" wrapText="1"/>
    </xf>
    <xf numFmtId="10" fontId="3" fillId="0" borderId="18" xfId="0" applyNumberFormat="1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8" fontId="3" fillId="0" borderId="19" xfId="0" applyNumberFormat="1" applyFont="1" applyFill="1" applyBorder="1" applyAlignment="1">
      <alignment horizontal="center" vertical="center" wrapText="1"/>
    </xf>
    <xf numFmtId="8" fontId="3" fillId="0" borderId="17" xfId="0" applyNumberFormat="1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10" fontId="3" fillId="0" borderId="2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8" fontId="3" fillId="0" borderId="9" xfId="0" applyNumberFormat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10" fontId="3" fillId="0" borderId="14" xfId="0" applyNumberFormat="1" applyFont="1" applyFill="1" applyBorder="1" applyAlignment="1">
      <alignment horizontal="center" vertical="center" wrapText="1"/>
    </xf>
    <xf numFmtId="10" fontId="3" fillId="0" borderId="15" xfId="0" applyNumberFormat="1" applyFont="1" applyFill="1" applyBorder="1" applyAlignment="1">
      <alignment horizontal="center" vertical="center" wrapText="1"/>
    </xf>
    <xf numFmtId="8" fontId="3" fillId="0" borderId="44" xfId="0" applyNumberFormat="1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0" fontId="3" fillId="0" borderId="20" xfId="0" applyNumberFormat="1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74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7" xfId="0" applyFont="1" applyBorder="1" applyAlignment="1"/>
    <xf numFmtId="0" fontId="9" fillId="0" borderId="0" xfId="0" applyFont="1"/>
    <xf numFmtId="0" fontId="3" fillId="0" borderId="4" xfId="0" applyFont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10" fontId="4" fillId="0" borderId="9" xfId="0" applyNumberFormat="1" applyFont="1" applyFill="1" applyBorder="1" applyAlignment="1">
      <alignment horizontal="center" vertical="center"/>
    </xf>
    <xf numFmtId="164" fontId="4" fillId="0" borderId="75" xfId="0" applyNumberFormat="1" applyFont="1" applyFill="1" applyBorder="1" applyAlignment="1">
      <alignment horizontal="center" vertical="center"/>
    </xf>
    <xf numFmtId="164" fontId="4" fillId="0" borderId="76" xfId="0" applyNumberFormat="1" applyFont="1" applyFill="1" applyBorder="1" applyAlignment="1">
      <alignment horizontal="center" vertical="center"/>
    </xf>
    <xf numFmtId="10" fontId="4" fillId="0" borderId="76" xfId="0" applyNumberFormat="1" applyFont="1" applyFill="1" applyBorder="1" applyAlignment="1">
      <alignment horizontal="center" vertical="center"/>
    </xf>
    <xf numFmtId="164" fontId="4" fillId="0" borderId="24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/>
    </xf>
    <xf numFmtId="10" fontId="4" fillId="0" borderId="18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0" fontId="3" fillId="0" borderId="18" xfId="0" applyNumberFormat="1" applyFont="1" applyBorder="1" applyAlignment="1">
      <alignment horizontal="center" vertical="center"/>
    </xf>
    <xf numFmtId="164" fontId="7" fillId="0" borderId="77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164" fontId="7" fillId="0" borderId="2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7" fillId="0" borderId="75" xfId="0" applyNumberFormat="1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164" fontId="7" fillId="0" borderId="7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0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42" xfId="0" applyFont="1" applyBorder="1" applyAlignment="1">
      <alignment horizontal="center" vertical="center"/>
    </xf>
    <xf numFmtId="164" fontId="3" fillId="0" borderId="9" xfId="0" applyNumberFormat="1" applyFont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horizontal="center" vertical="center" wrapText="1"/>
    </xf>
    <xf numFmtId="0" fontId="3" fillId="0" borderId="8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2" fontId="7" fillId="5" borderId="28" xfId="1" applyNumberFormat="1" applyFont="1" applyFill="1" applyBorder="1"/>
    <xf numFmtId="0" fontId="16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3" fillId="9" borderId="6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wrapText="1"/>
    </xf>
    <xf numFmtId="0" fontId="2" fillId="11" borderId="6" xfId="0" applyFont="1" applyFill="1" applyBorder="1" applyAlignment="1">
      <alignment horizontal="center" wrapText="1"/>
    </xf>
    <xf numFmtId="0" fontId="2" fillId="11" borderId="1" xfId="0" applyFont="1" applyFill="1" applyBorder="1" applyAlignment="1">
      <alignment horizontal="center" wrapText="1"/>
    </xf>
    <xf numFmtId="0" fontId="3" fillId="0" borderId="36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2" fillId="0" borderId="29" xfId="1" applyFont="1" applyBorder="1" applyAlignment="1">
      <alignment horizontal="center"/>
    </xf>
    <xf numFmtId="0" fontId="12" fillId="0" borderId="0" xfId="1" applyFont="1" applyBorder="1" applyAlignment="1">
      <alignment horizontal="center"/>
    </xf>
    <xf numFmtId="0" fontId="7" fillId="0" borderId="29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71" xfId="1" applyFont="1" applyFill="1" applyBorder="1" applyAlignment="1">
      <alignment horizontal="center"/>
    </xf>
    <xf numFmtId="0" fontId="12" fillId="0" borderId="0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7" fillId="7" borderId="64" xfId="1" applyFont="1" applyFill="1" applyBorder="1" applyAlignment="1">
      <alignment horizontal="center" vertical="center" wrapText="1"/>
    </xf>
    <xf numFmtId="0" fontId="7" fillId="7" borderId="29" xfId="1" applyFont="1" applyFill="1" applyBorder="1" applyAlignment="1">
      <alignment horizontal="center" vertical="center" wrapText="1"/>
    </xf>
    <xf numFmtId="0" fontId="7" fillId="7" borderId="29" xfId="1" applyFont="1" applyFill="1" applyBorder="1" applyAlignment="1">
      <alignment horizontal="center" vertical="center"/>
    </xf>
    <xf numFmtId="0" fontId="7" fillId="7" borderId="70" xfId="1" applyFont="1" applyFill="1" applyBorder="1" applyAlignment="1">
      <alignment horizontal="center" vertical="center"/>
    </xf>
    <xf numFmtId="0" fontId="7" fillId="0" borderId="64" xfId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3" borderId="30" xfId="1" applyFont="1" applyFill="1" applyBorder="1" applyAlignment="1">
      <alignment horizontal="center"/>
    </xf>
    <xf numFmtId="0" fontId="7" fillId="3" borderId="31" xfId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8" borderId="66" xfId="1" applyFont="1" applyFill="1" applyBorder="1" applyAlignment="1">
      <alignment horizontal="center" vertical="center" wrapText="1"/>
    </xf>
    <xf numFmtId="0" fontId="7" fillId="8" borderId="65" xfId="1" applyFont="1" applyFill="1" applyBorder="1" applyAlignment="1">
      <alignment horizontal="center" vertical="center" wrapText="1"/>
    </xf>
    <xf numFmtId="0" fontId="7" fillId="8" borderId="64" xfId="1" applyFont="1" applyFill="1" applyBorder="1" applyAlignment="1">
      <alignment horizontal="center" vertical="center" wrapText="1"/>
    </xf>
    <xf numFmtId="0" fontId="7" fillId="8" borderId="29" xfId="1" applyFont="1" applyFill="1" applyBorder="1" applyAlignment="1">
      <alignment horizontal="center" vertical="center" wrapText="1"/>
    </xf>
    <xf numFmtId="0" fontId="7" fillId="8" borderId="70" xfId="1" applyFont="1" applyFill="1" applyBorder="1" applyAlignment="1">
      <alignment horizontal="center" vertical="center" wrapText="1"/>
    </xf>
    <xf numFmtId="0" fontId="7" fillId="0" borderId="85" xfId="1" applyFont="1" applyFill="1" applyBorder="1" applyAlignment="1">
      <alignment horizontal="center"/>
    </xf>
    <xf numFmtId="0" fontId="7" fillId="0" borderId="72" xfId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8" borderId="42" xfId="1" applyFont="1" applyFill="1" applyBorder="1" applyAlignment="1">
      <alignment horizontal="center" vertical="center" wrapText="1"/>
    </xf>
    <xf numFmtId="0" fontId="7" fillId="8" borderId="66" xfId="1" applyFont="1" applyFill="1" applyBorder="1" applyAlignment="1">
      <alignment horizontal="center" vertical="center"/>
    </xf>
    <xf numFmtId="0" fontId="7" fillId="8" borderId="65" xfId="1" applyFont="1" applyFill="1" applyBorder="1" applyAlignment="1">
      <alignment horizontal="center" vertical="center"/>
    </xf>
    <xf numFmtId="0" fontId="7" fillId="7" borderId="70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7" fillId="8" borderId="11" xfId="1" applyFont="1" applyFill="1" applyBorder="1" applyAlignment="1">
      <alignment horizontal="center" vertical="center" wrapText="1"/>
    </xf>
    <xf numFmtId="0" fontId="7" fillId="8" borderId="67" xfId="1" applyFont="1" applyFill="1" applyBorder="1" applyAlignment="1">
      <alignment horizontal="center" vertical="center" wrapText="1"/>
    </xf>
    <xf numFmtId="0" fontId="7" fillId="8" borderId="68" xfId="1" applyFont="1" applyFill="1" applyBorder="1" applyAlignment="1">
      <alignment horizontal="center" vertical="center" wrapText="1"/>
    </xf>
    <xf numFmtId="0" fontId="7" fillId="8" borderId="69" xfId="1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3" borderId="70" xfId="1" applyFont="1" applyFill="1" applyBorder="1" applyAlignment="1">
      <alignment horizontal="center"/>
    </xf>
    <xf numFmtId="0" fontId="7" fillId="3" borderId="73" xfId="1" applyFont="1" applyFill="1" applyBorder="1" applyAlignment="1">
      <alignment horizontal="center"/>
    </xf>
    <xf numFmtId="0" fontId="5" fillId="0" borderId="29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7" borderId="39" xfId="1" applyFont="1" applyFill="1" applyBorder="1" applyAlignment="1">
      <alignment horizontal="center" vertical="center" wrapText="1"/>
    </xf>
    <xf numFmtId="0" fontId="7" fillId="7" borderId="8" xfId="1" applyFont="1" applyFill="1" applyBorder="1" applyAlignment="1">
      <alignment horizontal="center" vertical="center" wrapText="1"/>
    </xf>
    <xf numFmtId="0" fontId="7" fillId="7" borderId="42" xfId="1" applyFont="1" applyFill="1" applyBorder="1" applyAlignment="1">
      <alignment horizontal="center" vertical="center" wrapText="1"/>
    </xf>
    <xf numFmtId="0" fontId="7" fillId="7" borderId="66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1" xfId="0" applyFont="1" applyFill="1" applyBorder="1" applyAlignment="1">
      <alignment horizontal="center" vertical="center" wrapText="1"/>
    </xf>
    <xf numFmtId="0" fontId="3" fillId="0" borderId="82" xfId="0" applyFont="1" applyFill="1" applyBorder="1" applyAlignment="1">
      <alignment horizontal="center" vertical="center" wrapText="1"/>
    </xf>
    <xf numFmtId="0" fontId="3" fillId="0" borderId="70" xfId="0" applyFont="1" applyFill="1" applyBorder="1" applyAlignment="1">
      <alignment horizontal="center" vertical="center" wrapText="1"/>
    </xf>
    <xf numFmtId="0" fontId="3" fillId="0" borderId="83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/>
    </xf>
    <xf numFmtId="2" fontId="4" fillId="3" borderId="86" xfId="1" applyNumberFormat="1" applyFont="1" applyFill="1" applyBorder="1" applyAlignment="1">
      <alignment horizontal="center"/>
    </xf>
    <xf numFmtId="164" fontId="4" fillId="3" borderId="9" xfId="1" applyNumberFormat="1" applyFont="1" applyFill="1" applyBorder="1" applyAlignment="1">
      <alignment horizontal="center"/>
    </xf>
    <xf numFmtId="2" fontId="4" fillId="3" borderId="4" xfId="1" applyNumberFormat="1" applyFont="1" applyFill="1" applyBorder="1" applyAlignment="1">
      <alignment horizontal="center"/>
    </xf>
    <xf numFmtId="2" fontId="7" fillId="5" borderId="11" xfId="1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3" borderId="10" xfId="0" applyNumberFormat="1" applyFont="1" applyFill="1" applyBorder="1" applyAlignment="1">
      <alignment horizontal="center"/>
    </xf>
    <xf numFmtId="2" fontId="7" fillId="0" borderId="75" xfId="1" applyNumberFormat="1" applyFont="1" applyFill="1" applyBorder="1" applyAlignment="1">
      <alignment horizontal="center"/>
    </xf>
    <xf numFmtId="2" fontId="4" fillId="0" borderId="86" xfId="1" applyNumberFormat="1" applyFont="1" applyFill="1" applyBorder="1" applyAlignment="1">
      <alignment horizontal="center"/>
    </xf>
    <xf numFmtId="2" fontId="7" fillId="5" borderId="87" xfId="1" applyNumberFormat="1" applyFont="1" applyFill="1" applyBorder="1" applyAlignment="1">
      <alignment horizontal="center"/>
    </xf>
    <xf numFmtId="2" fontId="4" fillId="0" borderId="9" xfId="1" applyNumberFormat="1" applyFont="1" applyFill="1" applyBorder="1" applyAlignment="1">
      <alignment horizontal="center"/>
    </xf>
    <xf numFmtId="2" fontId="4" fillId="3" borderId="4" xfId="0" applyNumberFormat="1" applyFont="1" applyFill="1" applyBorder="1" applyAlignment="1">
      <alignment horizontal="center" vertical="center"/>
    </xf>
    <xf numFmtId="164" fontId="4" fillId="3" borderId="9" xfId="1" applyNumberFormat="1" applyFont="1" applyFill="1" applyBorder="1" applyAlignment="1">
      <alignment horizontal="center" vertical="center"/>
    </xf>
    <xf numFmtId="2" fontId="4" fillId="3" borderId="5" xfId="1" applyNumberFormat="1" applyFont="1" applyFill="1" applyBorder="1" applyAlignment="1">
      <alignment horizontal="center"/>
    </xf>
    <xf numFmtId="2" fontId="4" fillId="3" borderId="75" xfId="0" applyNumberFormat="1" applyFont="1" applyFill="1" applyBorder="1" applyAlignment="1">
      <alignment horizontal="center" vertical="center"/>
    </xf>
    <xf numFmtId="2" fontId="4" fillId="3" borderId="86" xfId="1" applyNumberFormat="1" applyFont="1" applyFill="1" applyBorder="1" applyAlignment="1">
      <alignment horizontal="center" vertical="center"/>
    </xf>
    <xf numFmtId="2" fontId="7" fillId="5" borderId="75" xfId="1" applyNumberFormat="1" applyFont="1" applyFill="1" applyBorder="1" applyAlignment="1">
      <alignment horizontal="center"/>
    </xf>
    <xf numFmtId="2" fontId="4" fillId="0" borderId="75" xfId="1" applyNumberFormat="1" applyFont="1" applyFill="1" applyBorder="1" applyAlignment="1">
      <alignment horizontal="center"/>
    </xf>
    <xf numFmtId="2" fontId="4" fillId="3" borderId="75" xfId="0" applyNumberFormat="1" applyFont="1" applyFill="1" applyBorder="1" applyAlignment="1">
      <alignment horizontal="center"/>
    </xf>
    <xf numFmtId="2" fontId="4" fillId="5" borderId="86" xfId="1" applyNumberFormat="1" applyFont="1" applyFill="1" applyBorder="1" applyAlignment="1">
      <alignment horizontal="center"/>
    </xf>
    <xf numFmtId="2" fontId="7" fillId="5" borderId="9" xfId="1" applyNumberFormat="1" applyFont="1" applyFill="1" applyBorder="1" applyAlignment="1">
      <alignment horizontal="center"/>
    </xf>
    <xf numFmtId="2" fontId="4" fillId="0" borderId="4" xfId="1" applyNumberFormat="1" applyFont="1" applyFill="1" applyBorder="1" applyAlignment="1">
      <alignment horizontal="center"/>
    </xf>
    <xf numFmtId="2" fontId="4" fillId="3" borderId="5" xfId="1" applyNumberFormat="1" applyFont="1" applyFill="1" applyBorder="1" applyAlignment="1">
      <alignment horizontal="center" vertical="center"/>
    </xf>
    <xf numFmtId="164" fontId="4" fillId="3" borderId="18" xfId="1" applyNumberFormat="1" applyFont="1" applyFill="1" applyBorder="1" applyAlignment="1">
      <alignment horizontal="center" vertical="center"/>
    </xf>
    <xf numFmtId="2" fontId="7" fillId="0" borderId="9" xfId="1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vertical="center"/>
    </xf>
    <xf numFmtId="164" fontId="4" fillId="3" borderId="88" xfId="1" applyNumberFormat="1" applyFont="1" applyFill="1" applyBorder="1" applyAlignment="1">
      <alignment horizontal="center"/>
    </xf>
    <xf numFmtId="164" fontId="4" fillId="3" borderId="89" xfId="1" applyNumberFormat="1" applyFont="1" applyFill="1" applyBorder="1" applyAlignment="1">
      <alignment horizontal="center"/>
    </xf>
    <xf numFmtId="2" fontId="4" fillId="3" borderId="36" xfId="0" applyNumberFormat="1" applyFont="1" applyFill="1" applyBorder="1" applyAlignment="1">
      <alignment horizontal="center"/>
    </xf>
    <xf numFmtId="2" fontId="4" fillId="3" borderId="90" xfId="1" applyNumberFormat="1" applyFont="1" applyFill="1" applyBorder="1"/>
    <xf numFmtId="2" fontId="4" fillId="3" borderId="86" xfId="1" applyNumberFormat="1" applyFont="1" applyFill="1" applyBorder="1"/>
    <xf numFmtId="0" fontId="7" fillId="6" borderId="42" xfId="0" applyFont="1" applyFill="1" applyBorder="1" applyAlignment="1">
      <alignment horizontal="center" vertical="center"/>
    </xf>
    <xf numFmtId="164" fontId="7" fillId="5" borderId="39" xfId="1" applyNumberFormat="1" applyFont="1" applyFill="1" applyBorder="1"/>
    <xf numFmtId="164" fontId="4" fillId="3" borderId="88" xfId="1" applyNumberFormat="1" applyFont="1" applyFill="1" applyBorder="1"/>
    <xf numFmtId="2" fontId="7" fillId="0" borderId="4" xfId="1" applyNumberFormat="1" applyFont="1" applyFill="1" applyBorder="1" applyAlignment="1">
      <alignment horizontal="center"/>
    </xf>
    <xf numFmtId="2" fontId="4" fillId="0" borderId="86" xfId="1" applyNumberFormat="1" applyFont="1" applyFill="1" applyBorder="1"/>
    <xf numFmtId="164" fontId="7" fillId="5" borderId="11" xfId="1" applyNumberFormat="1" applyFont="1" applyFill="1" applyBorder="1"/>
    <xf numFmtId="164" fontId="7" fillId="0" borderId="88" xfId="1" applyNumberFormat="1" applyFont="1" applyFill="1" applyBorder="1"/>
    <xf numFmtId="164" fontId="7" fillId="3" borderId="88" xfId="1" applyNumberFormat="1" applyFont="1" applyFill="1" applyBorder="1"/>
  </cellXfs>
  <cellStyles count="4">
    <cellStyle name="Monétaire 2" xfId="2"/>
    <cellStyle name="NiveauLigne_2" xfId="1" builtinId="1" iLevel="1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7"/>
  <sheetViews>
    <sheetView topLeftCell="A7" zoomScaleNormal="100" workbookViewId="0">
      <selection activeCell="K12" sqref="K12:N19"/>
    </sheetView>
  </sheetViews>
  <sheetFormatPr baseColWidth="10" defaultRowHeight="15" x14ac:dyDescent="0.25"/>
  <cols>
    <col min="1" max="1" width="1.42578125" style="2" customWidth="1"/>
    <col min="2" max="2" width="29.85546875" style="2" customWidth="1"/>
    <col min="3" max="4" width="21.7109375" style="2" customWidth="1"/>
    <col min="5" max="5" width="23.7109375" style="2" customWidth="1"/>
    <col min="6" max="6" width="10.42578125" style="2" customWidth="1"/>
    <col min="7" max="7" width="22.140625" style="2" customWidth="1"/>
    <col min="8" max="8" width="27.85546875" style="2" customWidth="1"/>
    <col min="9" max="9" width="12.85546875" style="2" customWidth="1"/>
    <col min="10" max="10" width="26.85546875" style="2" customWidth="1"/>
    <col min="11" max="12" width="11.42578125" style="2"/>
    <col min="13" max="13" width="11.42578125" style="2" customWidth="1"/>
    <col min="14" max="16384" width="11.42578125" style="2"/>
  </cols>
  <sheetData>
    <row r="2" spans="1:14" ht="15.75" thickBot="1" x14ac:dyDescent="0.3"/>
    <row r="3" spans="1:14" ht="15.75" thickBot="1" x14ac:dyDescent="0.3">
      <c r="B3" s="182" t="s">
        <v>118</v>
      </c>
      <c r="C3" s="183"/>
      <c r="D3" s="183"/>
      <c r="E3" s="183"/>
      <c r="F3" s="183"/>
      <c r="G3" s="183"/>
      <c r="H3" s="183"/>
      <c r="I3" s="183"/>
      <c r="J3" s="184"/>
    </row>
    <row r="4" spans="1:14" ht="15.75" thickBot="1" x14ac:dyDescent="0.3"/>
    <row r="5" spans="1:14" ht="15.75" thickBot="1" x14ac:dyDescent="0.3">
      <c r="B5" s="185" t="s">
        <v>119</v>
      </c>
      <c r="C5" s="186"/>
      <c r="D5" s="186"/>
      <c r="E5" s="186"/>
      <c r="F5" s="186"/>
      <c r="G5" s="186"/>
      <c r="H5" s="186"/>
      <c r="I5" s="186"/>
      <c r="J5" s="187"/>
      <c r="K5" s="123"/>
      <c r="L5" s="123"/>
    </row>
    <row r="6" spans="1:14" ht="15.75" thickBot="1" x14ac:dyDescent="0.3">
      <c r="E6" s="48"/>
      <c r="F6" s="48"/>
      <c r="G6" s="48"/>
      <c r="H6" s="48"/>
      <c r="I6" s="48"/>
      <c r="J6" s="48"/>
    </row>
    <row r="7" spans="1:14" ht="15.75" thickBot="1" x14ac:dyDescent="0.3">
      <c r="A7" s="32"/>
      <c r="B7" s="188" t="s">
        <v>120</v>
      </c>
      <c r="C7" s="189"/>
      <c r="D7" s="189"/>
      <c r="E7" s="189"/>
      <c r="F7" s="189"/>
      <c r="G7" s="189"/>
      <c r="H7" s="189"/>
      <c r="I7" s="189"/>
      <c r="J7" s="190"/>
      <c r="K7" s="32"/>
      <c r="L7" s="32"/>
      <c r="M7" s="32"/>
    </row>
    <row r="8" spans="1:14" ht="15.75" thickBot="1" x14ac:dyDescent="0.3">
      <c r="E8" s="48"/>
      <c r="F8" s="48"/>
      <c r="G8" s="48"/>
      <c r="H8" s="48"/>
      <c r="I8" s="48"/>
      <c r="J8" s="48"/>
    </row>
    <row r="9" spans="1:14" ht="15.75" thickBot="1" x14ac:dyDescent="0.3">
      <c r="B9" s="191" t="s">
        <v>121</v>
      </c>
      <c r="C9" s="192"/>
      <c r="D9" s="192"/>
      <c r="E9" s="192"/>
      <c r="F9" s="192"/>
      <c r="G9" s="192"/>
      <c r="H9" s="192"/>
      <c r="I9" s="192"/>
      <c r="J9" s="193"/>
    </row>
    <row r="10" spans="1:14" x14ac:dyDescent="0.25">
      <c r="E10" s="124"/>
      <c r="F10" s="124"/>
      <c r="G10" s="124"/>
      <c r="H10" s="124"/>
      <c r="I10" s="124"/>
      <c r="J10" s="125"/>
      <c r="K10" s="124"/>
    </row>
    <row r="11" spans="1:14" ht="45.75" thickBot="1" x14ac:dyDescent="0.3">
      <c r="A11" s="32"/>
      <c r="B11" s="126" t="s">
        <v>122</v>
      </c>
      <c r="C11" s="127" t="s">
        <v>123</v>
      </c>
      <c r="D11" s="128" t="s">
        <v>124</v>
      </c>
      <c r="E11" s="129" t="s">
        <v>144</v>
      </c>
      <c r="F11" s="129" t="s">
        <v>2</v>
      </c>
      <c r="G11" s="130" t="s">
        <v>145</v>
      </c>
      <c r="H11" s="129" t="s">
        <v>125</v>
      </c>
      <c r="I11" s="129" t="s">
        <v>2</v>
      </c>
      <c r="J11" s="129" t="s">
        <v>126</v>
      </c>
      <c r="K11" s="131"/>
      <c r="L11" s="132"/>
    </row>
    <row r="12" spans="1:14" ht="15.75" thickBot="1" x14ac:dyDescent="0.3">
      <c r="A12" s="32"/>
      <c r="B12" s="175" t="s">
        <v>127</v>
      </c>
      <c r="C12" s="133" t="s">
        <v>128</v>
      </c>
      <c r="D12" s="133">
        <v>100</v>
      </c>
      <c r="E12" s="134"/>
      <c r="F12" s="135"/>
      <c r="G12" s="136">
        <f t="shared" ref="G12:G20" si="0">E12*F12+E12</f>
        <v>0</v>
      </c>
      <c r="H12" s="137">
        <f>E12*12</f>
        <v>0</v>
      </c>
      <c r="I12" s="138"/>
      <c r="J12" s="139">
        <f>H12*I12+H12</f>
        <v>0</v>
      </c>
      <c r="K12" s="286" t="str">
        <f>IF(OR(E12="",F12=""),"Veuillez compléter ces champs","")</f>
        <v>Veuillez compléter ces champs</v>
      </c>
      <c r="L12" s="286"/>
      <c r="M12" s="286"/>
      <c r="N12" s="286"/>
    </row>
    <row r="13" spans="1:14" ht="15.75" thickBot="1" x14ac:dyDescent="0.3">
      <c r="A13" s="32"/>
      <c r="B13" s="176"/>
      <c r="C13" s="133" t="s">
        <v>129</v>
      </c>
      <c r="D13" s="133">
        <v>600</v>
      </c>
      <c r="E13" s="134"/>
      <c r="F13" s="135"/>
      <c r="G13" s="136">
        <f t="shared" si="0"/>
        <v>0</v>
      </c>
      <c r="H13" s="134">
        <f t="shared" ref="H13:H20" si="1">E13*12</f>
        <v>0</v>
      </c>
      <c r="I13" s="135"/>
      <c r="J13" s="139">
        <f t="shared" ref="J13:J20" si="2">H13*I13+H13</f>
        <v>0</v>
      </c>
      <c r="K13" s="286" t="str">
        <f>IF(OR(E13="",F13=""),"Veuillez compléter ces champs","")</f>
        <v>Veuillez compléter ces champs</v>
      </c>
      <c r="L13" s="286"/>
      <c r="M13" s="286"/>
      <c r="N13" s="286"/>
    </row>
    <row r="14" spans="1:14" ht="15.75" thickBot="1" x14ac:dyDescent="0.3">
      <c r="A14" s="32"/>
      <c r="B14" s="176"/>
      <c r="C14" s="140" t="s">
        <v>130</v>
      </c>
      <c r="D14" s="140">
        <v>150</v>
      </c>
      <c r="E14" s="141"/>
      <c r="F14" s="142"/>
      <c r="G14" s="136">
        <f t="shared" si="0"/>
        <v>0</v>
      </c>
      <c r="H14" s="134">
        <f t="shared" si="1"/>
        <v>0</v>
      </c>
      <c r="I14" s="135"/>
      <c r="J14" s="139">
        <f t="shared" si="2"/>
        <v>0</v>
      </c>
      <c r="K14" s="288" t="str">
        <f t="shared" ref="K14:K19" si="3">IF(OR(E14="",F14=""),"Veuillez compléter ces champs","")</f>
        <v>Veuillez compléter ces champs</v>
      </c>
      <c r="L14" s="286"/>
      <c r="M14" s="286"/>
      <c r="N14" s="286"/>
    </row>
    <row r="15" spans="1:14" ht="15.75" thickBot="1" x14ac:dyDescent="0.3">
      <c r="A15" s="32"/>
      <c r="B15" s="194"/>
      <c r="C15" s="143" t="s">
        <v>131</v>
      </c>
      <c r="D15" s="144">
        <f>D12+D13+D14</f>
        <v>850</v>
      </c>
      <c r="E15" s="145">
        <f>E12+E13+E14</f>
        <v>0</v>
      </c>
      <c r="F15" s="146"/>
      <c r="G15" s="147">
        <f t="shared" si="0"/>
        <v>0</v>
      </c>
      <c r="H15" s="148">
        <f t="shared" si="1"/>
        <v>0</v>
      </c>
      <c r="I15" s="135"/>
      <c r="J15" s="149">
        <f t="shared" si="2"/>
        <v>0</v>
      </c>
      <c r="K15" s="288" t="str">
        <f t="shared" si="3"/>
        <v>Veuillez compléter ces champs</v>
      </c>
      <c r="L15" s="286"/>
      <c r="M15" s="286"/>
      <c r="N15" s="286"/>
    </row>
    <row r="16" spans="1:14" ht="15.75" thickBot="1" x14ac:dyDescent="0.3">
      <c r="A16" s="32"/>
      <c r="B16" s="175" t="s">
        <v>132</v>
      </c>
      <c r="C16" s="150" t="s">
        <v>128</v>
      </c>
      <c r="D16" s="151">
        <v>100</v>
      </c>
      <c r="E16" s="152"/>
      <c r="F16" s="135"/>
      <c r="G16" s="136">
        <f t="shared" si="0"/>
        <v>0</v>
      </c>
      <c r="H16" s="134">
        <f t="shared" si="1"/>
        <v>0</v>
      </c>
      <c r="I16" s="135"/>
      <c r="J16" s="139">
        <f t="shared" si="2"/>
        <v>0</v>
      </c>
      <c r="K16" s="288" t="str">
        <f t="shared" si="3"/>
        <v>Veuillez compléter ces champs</v>
      </c>
      <c r="L16" s="286"/>
      <c r="M16" s="286"/>
      <c r="N16" s="286"/>
    </row>
    <row r="17" spans="1:16" ht="15.75" thickBot="1" x14ac:dyDescent="0.3">
      <c r="A17" s="32"/>
      <c r="B17" s="176"/>
      <c r="C17" s="133" t="s">
        <v>129</v>
      </c>
      <c r="D17" s="133">
        <v>100</v>
      </c>
      <c r="E17" s="134"/>
      <c r="F17" s="135"/>
      <c r="G17" s="136">
        <f t="shared" si="0"/>
        <v>0</v>
      </c>
      <c r="H17" s="134">
        <f t="shared" si="1"/>
        <v>0</v>
      </c>
      <c r="I17" s="135"/>
      <c r="J17" s="139">
        <f t="shared" si="2"/>
        <v>0</v>
      </c>
      <c r="K17" s="286" t="str">
        <f t="shared" si="3"/>
        <v>Veuillez compléter ces champs</v>
      </c>
      <c r="L17" s="286"/>
      <c r="M17" s="286"/>
      <c r="N17" s="286"/>
    </row>
    <row r="18" spans="1:16" ht="15.75" thickBot="1" x14ac:dyDescent="0.3">
      <c r="A18" s="32"/>
      <c r="B18" s="177"/>
      <c r="C18" s="143" t="s">
        <v>131</v>
      </c>
      <c r="D18" s="153">
        <f>D16+D17</f>
        <v>200</v>
      </c>
      <c r="E18" s="148">
        <f>E16+E17</f>
        <v>0</v>
      </c>
      <c r="F18" s="142"/>
      <c r="G18" s="154">
        <f t="shared" si="0"/>
        <v>0</v>
      </c>
      <c r="H18" s="148">
        <f t="shared" si="1"/>
        <v>0</v>
      </c>
      <c r="I18" s="135"/>
      <c r="J18" s="149">
        <f t="shared" si="2"/>
        <v>0</v>
      </c>
      <c r="K18" s="288" t="str">
        <f t="shared" si="3"/>
        <v>Veuillez compléter ces champs</v>
      </c>
      <c r="L18" s="286"/>
      <c r="M18" s="286"/>
      <c r="N18" s="286"/>
    </row>
    <row r="19" spans="1:16" ht="45.75" thickBot="1" x14ac:dyDescent="0.3">
      <c r="A19" s="32"/>
      <c r="B19" s="155" t="s">
        <v>133</v>
      </c>
      <c r="C19" s="133" t="s">
        <v>129</v>
      </c>
      <c r="D19" s="133">
        <v>90</v>
      </c>
      <c r="E19" s="134"/>
      <c r="F19" s="142"/>
      <c r="G19" s="136">
        <f t="shared" si="0"/>
        <v>0</v>
      </c>
      <c r="H19" s="134">
        <f t="shared" si="1"/>
        <v>0</v>
      </c>
      <c r="I19" s="135"/>
      <c r="J19" s="139">
        <f t="shared" si="2"/>
        <v>0</v>
      </c>
      <c r="K19" s="286" t="str">
        <f t="shared" si="3"/>
        <v>Veuillez compléter ces champs</v>
      </c>
      <c r="L19" s="286"/>
      <c r="M19" s="286"/>
      <c r="N19" s="286"/>
    </row>
    <row r="20" spans="1:16" ht="15.75" thickBot="1" x14ac:dyDescent="0.3">
      <c r="A20" s="32"/>
      <c r="B20" s="179" t="s">
        <v>134</v>
      </c>
      <c r="C20" s="180"/>
      <c r="D20" s="181"/>
      <c r="E20" s="156">
        <f>E15+E18+E19</f>
        <v>0</v>
      </c>
      <c r="F20" s="135">
        <f>F12</f>
        <v>0</v>
      </c>
      <c r="G20" s="154">
        <f t="shared" si="0"/>
        <v>0</v>
      </c>
      <c r="H20" s="148">
        <f t="shared" si="1"/>
        <v>0</v>
      </c>
      <c r="I20" s="135">
        <f>I12</f>
        <v>0</v>
      </c>
      <c r="J20" s="149">
        <f t="shared" si="2"/>
        <v>0</v>
      </c>
      <c r="K20" s="178" t="str">
        <f>IF(OR(F20=""),"Veuillez compléter ces champs","")</f>
        <v/>
      </c>
      <c r="L20" s="178"/>
      <c r="M20" s="178"/>
      <c r="N20" s="178"/>
    </row>
    <row r="21" spans="1:16" ht="15.75" thickBot="1" x14ac:dyDescent="0.3">
      <c r="A21" s="32"/>
      <c r="B21" s="157"/>
      <c r="C21" s="157"/>
      <c r="D21" s="157"/>
      <c r="E21" s="158"/>
      <c r="F21" s="159"/>
      <c r="G21" s="158"/>
      <c r="H21" s="158"/>
      <c r="I21" s="158"/>
      <c r="J21" s="160"/>
      <c r="K21" s="158"/>
      <c r="L21" s="158"/>
      <c r="M21" s="158"/>
    </row>
    <row r="22" spans="1:16" ht="57.75" customHeight="1" thickBot="1" x14ac:dyDescent="0.3">
      <c r="A22" s="32"/>
      <c r="B22" s="1" t="s">
        <v>151</v>
      </c>
      <c r="C22" s="173"/>
      <c r="D22" s="173"/>
      <c r="E22" s="173"/>
      <c r="F22" s="173"/>
      <c r="G22" s="173"/>
      <c r="H22" s="173"/>
      <c r="I22" s="173"/>
      <c r="J22" s="174"/>
      <c r="K22" s="157"/>
      <c r="L22" s="157"/>
      <c r="M22" s="157"/>
    </row>
    <row r="23" spans="1:16" ht="15" customHeight="1" x14ac:dyDescent="0.25">
      <c r="B23" s="161"/>
      <c r="C23" s="161"/>
      <c r="D23" s="161"/>
      <c r="E23" s="162"/>
      <c r="F23" s="162"/>
      <c r="G23" s="162"/>
      <c r="H23" s="162"/>
      <c r="I23" s="162"/>
      <c r="J23" s="162"/>
      <c r="K23" s="163"/>
      <c r="L23" s="163"/>
      <c r="M23" s="3"/>
      <c r="N23" s="3"/>
      <c r="O23" s="3"/>
      <c r="P23" s="3"/>
    </row>
    <row r="24" spans="1:16" x14ac:dyDescent="0.25">
      <c r="C24" s="32"/>
      <c r="D24" s="32"/>
      <c r="M24" s="3"/>
      <c r="N24" s="3"/>
      <c r="O24" s="3"/>
      <c r="P24" s="3"/>
    </row>
    <row r="25" spans="1:16" x14ac:dyDescent="0.25">
      <c r="M25" s="3"/>
      <c r="N25" s="3"/>
      <c r="O25" s="3"/>
      <c r="P25" s="3"/>
    </row>
    <row r="26" spans="1:16" x14ac:dyDescent="0.25">
      <c r="M26" s="3"/>
      <c r="N26" s="3"/>
      <c r="O26" s="3"/>
      <c r="P26" s="3"/>
    </row>
    <row r="27" spans="1:16" x14ac:dyDescent="0.25">
      <c r="M27" s="3"/>
      <c r="N27" s="3"/>
      <c r="O27" s="3"/>
      <c r="P27" s="3"/>
    </row>
    <row r="28" spans="1:16" x14ac:dyDescent="0.25">
      <c r="M28" s="3"/>
      <c r="N28" s="3"/>
      <c r="O28" s="3"/>
      <c r="P28" s="3"/>
    </row>
    <row r="29" spans="1:16" x14ac:dyDescent="0.25">
      <c r="M29" s="3"/>
      <c r="N29" s="3"/>
      <c r="O29" s="3"/>
      <c r="P29" s="3"/>
    </row>
    <row r="37" ht="15" customHeight="1" x14ac:dyDescent="0.25"/>
  </sheetData>
  <mergeCells count="17">
    <mergeCell ref="K12:N12"/>
    <mergeCell ref="K13:N13"/>
    <mergeCell ref="K14:N14"/>
    <mergeCell ref="K15:N15"/>
    <mergeCell ref="B3:J3"/>
    <mergeCell ref="B5:J5"/>
    <mergeCell ref="B7:J7"/>
    <mergeCell ref="B9:J9"/>
    <mergeCell ref="B12:B15"/>
    <mergeCell ref="B22:J22"/>
    <mergeCell ref="B16:B18"/>
    <mergeCell ref="K16:N16"/>
    <mergeCell ref="K17:N17"/>
    <mergeCell ref="K18:N18"/>
    <mergeCell ref="K19:N19"/>
    <mergeCell ref="B20:D20"/>
    <mergeCell ref="K20:N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"/>
  <sheetViews>
    <sheetView workbookViewId="0">
      <selection activeCell="J14" sqref="J14:M16"/>
    </sheetView>
  </sheetViews>
  <sheetFormatPr baseColWidth="10" defaultRowHeight="15" x14ac:dyDescent="0.25"/>
  <cols>
    <col min="1" max="1" width="5" style="2" customWidth="1"/>
    <col min="2" max="2" width="24" style="2" customWidth="1"/>
    <col min="3" max="16384" width="11.42578125" style="2"/>
  </cols>
  <sheetData>
    <row r="2" spans="2:14" ht="15.75" thickBot="1" x14ac:dyDescent="0.3"/>
    <row r="3" spans="2:14" ht="15.75" thickBot="1" x14ac:dyDescent="0.3">
      <c r="C3" s="182" t="s">
        <v>118</v>
      </c>
      <c r="D3" s="183"/>
      <c r="E3" s="183"/>
      <c r="F3" s="183"/>
      <c r="G3" s="183"/>
      <c r="H3" s="183"/>
      <c r="I3" s="183"/>
      <c r="J3" s="183"/>
      <c r="K3" s="184"/>
    </row>
    <row r="4" spans="2:14" ht="15.75" thickBot="1" x14ac:dyDescent="0.3"/>
    <row r="5" spans="2:14" ht="15.75" thickBot="1" x14ac:dyDescent="0.3">
      <c r="C5" s="185" t="s">
        <v>135</v>
      </c>
      <c r="D5" s="186"/>
      <c r="E5" s="186"/>
      <c r="F5" s="186"/>
      <c r="G5" s="186"/>
      <c r="H5" s="186"/>
      <c r="I5" s="186"/>
      <c r="J5" s="186"/>
      <c r="K5" s="187"/>
      <c r="L5" s="123"/>
      <c r="M5" s="123"/>
    </row>
    <row r="6" spans="2:14" ht="15.75" thickBot="1" x14ac:dyDescent="0.3">
      <c r="F6" s="48"/>
      <c r="G6" s="48"/>
      <c r="H6" s="48"/>
      <c r="I6" s="48"/>
      <c r="J6" s="48"/>
      <c r="K6" s="48"/>
    </row>
    <row r="7" spans="2:14" s="165" customFormat="1" ht="38.25" customHeight="1" thickBot="1" x14ac:dyDescent="0.3">
      <c r="B7" s="188" t="s">
        <v>120</v>
      </c>
      <c r="C7" s="189"/>
      <c r="D7" s="189"/>
      <c r="E7" s="189"/>
      <c r="F7" s="189"/>
      <c r="G7" s="189"/>
      <c r="H7" s="189"/>
      <c r="I7" s="189"/>
      <c r="J7" s="189"/>
      <c r="K7" s="189"/>
      <c r="L7" s="190"/>
      <c r="M7" s="164"/>
      <c r="N7" s="164"/>
    </row>
    <row r="8" spans="2:14" ht="15.75" thickBot="1" x14ac:dyDescent="0.3"/>
    <row r="9" spans="2:14" ht="42.75" customHeight="1" thickBot="1" x14ac:dyDescent="0.3">
      <c r="B9" s="206" t="s">
        <v>150</v>
      </c>
      <c r="C9" s="207"/>
      <c r="D9" s="207"/>
      <c r="E9" s="207"/>
      <c r="F9" s="207"/>
      <c r="G9" s="207"/>
      <c r="H9" s="207"/>
      <c r="I9" s="207"/>
      <c r="J9" s="207"/>
      <c r="K9" s="207"/>
      <c r="L9" s="208"/>
    </row>
    <row r="11" spans="2:14" ht="15.75" thickBot="1" x14ac:dyDescent="0.3"/>
    <row r="12" spans="2:14" ht="45.75" customHeight="1" thickBot="1" x14ac:dyDescent="0.3">
      <c r="D12" s="209" t="s">
        <v>142</v>
      </c>
      <c r="E12" s="209"/>
      <c r="F12" s="209"/>
      <c r="G12" s="209" t="s">
        <v>143</v>
      </c>
      <c r="H12" s="209"/>
      <c r="I12" s="209"/>
    </row>
    <row r="13" spans="2:14" ht="29.25" customHeight="1" thickBot="1" x14ac:dyDescent="0.3">
      <c r="D13" s="166" t="s">
        <v>139</v>
      </c>
      <c r="E13" s="166" t="s">
        <v>140</v>
      </c>
      <c r="F13" s="166" t="s">
        <v>141</v>
      </c>
      <c r="G13" s="166" t="s">
        <v>139</v>
      </c>
      <c r="H13" s="166" t="s">
        <v>138</v>
      </c>
      <c r="I13" s="166" t="s">
        <v>141</v>
      </c>
    </row>
    <row r="14" spans="2:14" ht="50.1" customHeight="1" thickBot="1" x14ac:dyDescent="0.3">
      <c r="B14" s="204" t="s">
        <v>137</v>
      </c>
      <c r="C14" s="205"/>
      <c r="D14" s="167"/>
      <c r="E14" s="167"/>
      <c r="F14" s="167"/>
      <c r="G14" s="167"/>
      <c r="H14" s="167"/>
      <c r="I14" s="167"/>
      <c r="J14" s="286" t="str">
        <f>IF(OR(D14="",E14="",F14=""),"Veuillez compléter ces champs","")</f>
        <v>Veuillez compléter ces champs</v>
      </c>
      <c r="K14" s="287"/>
      <c r="L14" s="287"/>
      <c r="M14" s="287"/>
    </row>
    <row r="15" spans="2:14" ht="50.1" customHeight="1" thickBot="1" x14ac:dyDescent="0.3">
      <c r="B15" s="204" t="s">
        <v>136</v>
      </c>
      <c r="C15" s="205"/>
      <c r="D15" s="167"/>
      <c r="E15" s="167"/>
      <c r="F15" s="167"/>
      <c r="G15" s="167"/>
      <c r="H15" s="167"/>
      <c r="I15" s="167"/>
      <c r="J15" s="286" t="str">
        <f t="shared" ref="J15:J16" si="0">IF(OR(D15="",E15="",F15=""),"Veuillez compléter ces champs","")</f>
        <v>Veuillez compléter ces champs</v>
      </c>
      <c r="K15" s="287"/>
      <c r="L15" s="287"/>
      <c r="M15" s="287"/>
    </row>
    <row r="16" spans="2:14" ht="66.75" customHeight="1" thickBot="1" x14ac:dyDescent="0.3">
      <c r="B16" s="201" t="s">
        <v>148</v>
      </c>
      <c r="C16" s="202"/>
      <c r="D16" s="167"/>
      <c r="E16" s="167"/>
      <c r="F16" s="167"/>
      <c r="G16" s="167"/>
      <c r="H16" s="167"/>
      <c r="I16" s="167"/>
      <c r="J16" s="286" t="str">
        <f t="shared" si="0"/>
        <v>Veuillez compléter ces champs</v>
      </c>
      <c r="K16" s="287"/>
      <c r="L16" s="287"/>
      <c r="M16" s="287"/>
    </row>
    <row r="17" spans="2:12" ht="21" customHeight="1" thickBot="1" x14ac:dyDescent="0.3">
      <c r="B17" s="203"/>
      <c r="C17" s="203"/>
    </row>
    <row r="18" spans="2:12" x14ac:dyDescent="0.25">
      <c r="B18" s="195" t="s">
        <v>149</v>
      </c>
      <c r="C18" s="196"/>
      <c r="D18" s="196"/>
      <c r="E18" s="196"/>
      <c r="F18" s="196"/>
      <c r="G18" s="196"/>
      <c r="H18" s="196"/>
      <c r="I18" s="196"/>
      <c r="J18" s="196"/>
      <c r="K18" s="196"/>
      <c r="L18" s="197"/>
    </row>
    <row r="19" spans="2:12" ht="15" customHeight="1" thickBot="1" x14ac:dyDescent="0.3">
      <c r="B19" s="198"/>
      <c r="C19" s="199"/>
      <c r="D19" s="199"/>
      <c r="E19" s="199"/>
      <c r="F19" s="199"/>
      <c r="G19" s="199"/>
      <c r="H19" s="199"/>
      <c r="I19" s="199"/>
      <c r="J19" s="199"/>
      <c r="K19" s="199"/>
      <c r="L19" s="200"/>
    </row>
  </sheetData>
  <mergeCells count="14">
    <mergeCell ref="B9:L9"/>
    <mergeCell ref="D12:F12"/>
    <mergeCell ref="G12:I12"/>
    <mergeCell ref="C3:K3"/>
    <mergeCell ref="C5:K5"/>
    <mergeCell ref="B7:L7"/>
    <mergeCell ref="B18:L19"/>
    <mergeCell ref="J14:M14"/>
    <mergeCell ref="J15:M15"/>
    <mergeCell ref="J16:M16"/>
    <mergeCell ref="B16:C16"/>
    <mergeCell ref="B17:C17"/>
    <mergeCell ref="B14:C14"/>
    <mergeCell ref="B15:C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CCFF"/>
    <pageSetUpPr fitToPage="1"/>
  </sheetPr>
  <dimension ref="A2:P118"/>
  <sheetViews>
    <sheetView topLeftCell="A76" zoomScale="85" zoomScaleNormal="85" workbookViewId="0">
      <selection activeCell="E52" sqref="E52"/>
    </sheetView>
  </sheetViews>
  <sheetFormatPr baseColWidth="10" defaultColWidth="11.42578125" defaultRowHeight="15" outlineLevelRow="2" x14ac:dyDescent="0.25"/>
  <cols>
    <col min="1" max="1" width="57" style="48" bestFit="1" customWidth="1"/>
    <col min="2" max="2" width="18.85546875" style="11" customWidth="1"/>
    <col min="3" max="3" width="15.5703125" style="14" customWidth="1"/>
    <col min="4" max="4" width="19" style="41" bestFit="1" customWidth="1"/>
    <col min="5" max="5" width="23" style="41" bestFit="1" customWidth="1"/>
    <col min="6" max="9" width="11.42578125" style="66"/>
    <col min="10" max="10" width="11.42578125" style="2"/>
    <col min="11" max="11" width="16.140625" style="2" bestFit="1" customWidth="1"/>
    <col min="12" max="16384" width="11.42578125" style="2"/>
  </cols>
  <sheetData>
    <row r="2" spans="1:16" x14ac:dyDescent="0.25">
      <c r="J2" s="48"/>
      <c r="K2" s="48"/>
      <c r="L2" s="48"/>
      <c r="M2" s="48"/>
      <c r="N2" s="48"/>
      <c r="O2" s="48"/>
      <c r="P2" s="48"/>
    </row>
    <row r="3" spans="1:16" ht="33" customHeight="1" x14ac:dyDescent="0.25">
      <c r="A3" s="236" t="s">
        <v>106</v>
      </c>
      <c r="B3" s="237"/>
      <c r="C3" s="237"/>
      <c r="D3" s="237"/>
      <c r="E3" s="237"/>
      <c r="J3" s="48"/>
      <c r="K3" s="48"/>
      <c r="L3" s="48"/>
      <c r="M3" s="48"/>
      <c r="N3" s="48"/>
      <c r="O3" s="48"/>
      <c r="P3" s="48"/>
    </row>
    <row r="4" spans="1:16" ht="15.75" thickBot="1" x14ac:dyDescent="0.3">
      <c r="F4" s="67"/>
      <c r="G4" s="67"/>
      <c r="H4" s="67"/>
      <c r="J4" s="48"/>
      <c r="K4" s="48"/>
      <c r="L4" s="48"/>
      <c r="M4" s="48"/>
      <c r="N4" s="48"/>
      <c r="O4" s="48"/>
      <c r="P4" s="48"/>
    </row>
    <row r="5" spans="1:16" s="17" customFormat="1" ht="15.75" thickBot="1" x14ac:dyDescent="0.3">
      <c r="A5" s="238" t="s">
        <v>99</v>
      </c>
      <c r="B5" s="239"/>
      <c r="C5" s="239"/>
      <c r="D5" s="239"/>
      <c r="E5" s="240"/>
      <c r="F5" s="68"/>
      <c r="G5" s="69"/>
      <c r="H5" s="69"/>
      <c r="I5" s="70"/>
      <c r="J5" s="49"/>
      <c r="K5" s="49"/>
      <c r="L5" s="49"/>
      <c r="M5" s="49"/>
      <c r="N5" s="49"/>
      <c r="O5" s="49"/>
      <c r="P5" s="49"/>
    </row>
    <row r="6" spans="1:16" s="17" customFormat="1" ht="15.75" thickBot="1" x14ac:dyDescent="0.3">
      <c r="A6" s="47"/>
      <c r="B6" s="6"/>
      <c r="C6" s="12"/>
      <c r="D6" s="6"/>
      <c r="E6" s="6"/>
      <c r="F6" s="71"/>
      <c r="G6" s="69"/>
      <c r="H6" s="69"/>
      <c r="I6" s="70"/>
      <c r="J6" s="49"/>
      <c r="K6" s="49"/>
      <c r="L6" s="49"/>
      <c r="M6" s="49"/>
      <c r="N6" s="49"/>
      <c r="O6" s="49"/>
      <c r="P6" s="49"/>
    </row>
    <row r="7" spans="1:16" s="3" customFormat="1" ht="30.75" thickBot="1" x14ac:dyDescent="0.3">
      <c r="A7" s="51" t="s">
        <v>12</v>
      </c>
      <c r="B7" s="20" t="s">
        <v>8</v>
      </c>
      <c r="C7" s="21" t="s">
        <v>7</v>
      </c>
      <c r="D7" s="22" t="s">
        <v>6</v>
      </c>
      <c r="E7" s="23" t="s">
        <v>5</v>
      </c>
      <c r="F7" s="72"/>
      <c r="G7" s="72"/>
      <c r="H7" s="72"/>
      <c r="I7" s="73"/>
      <c r="J7" s="50"/>
      <c r="K7" s="50"/>
      <c r="L7" s="50"/>
      <c r="M7" s="50"/>
      <c r="N7" s="50"/>
      <c r="O7" s="50"/>
      <c r="P7" s="50"/>
    </row>
    <row r="8" spans="1:16" s="17" customFormat="1" ht="15.75" outlineLevel="2" thickBot="1" x14ac:dyDescent="0.3">
      <c r="A8" s="241" t="s">
        <v>69</v>
      </c>
      <c r="B8" s="9" t="s">
        <v>72</v>
      </c>
      <c r="C8" s="289">
        <v>62.9</v>
      </c>
      <c r="D8" s="291"/>
      <c r="E8" s="290">
        <f t="shared" ref="E8:E62" si="0">D8/C8</f>
        <v>0</v>
      </c>
      <c r="F8" s="210" t="str">
        <f>IF(OR(D8=""),"Veuillez compléter ce champs","")</f>
        <v>Veuillez compléter ce champs</v>
      </c>
      <c r="G8" s="211"/>
      <c r="H8" s="211"/>
      <c r="I8" s="211"/>
      <c r="J8" s="49"/>
      <c r="K8" s="49"/>
      <c r="L8" s="49"/>
      <c r="M8" s="49"/>
      <c r="N8" s="49"/>
      <c r="O8" s="49"/>
      <c r="P8" s="49"/>
    </row>
    <row r="9" spans="1:16" s="17" customFormat="1" ht="15" customHeight="1" outlineLevel="2" thickBot="1" x14ac:dyDescent="0.3">
      <c r="A9" s="229"/>
      <c r="B9" s="9" t="s">
        <v>73</v>
      </c>
      <c r="C9" s="289">
        <v>104.05</v>
      </c>
      <c r="D9" s="291"/>
      <c r="E9" s="290">
        <f t="shared" si="0"/>
        <v>0</v>
      </c>
      <c r="F9" s="210" t="str">
        <f t="shared" ref="F9:F10" si="1">IF(OR(D9=""),"Veuillez compléter ce champs","")</f>
        <v>Veuillez compléter ce champs</v>
      </c>
      <c r="G9" s="211"/>
      <c r="H9" s="211"/>
      <c r="I9" s="211"/>
      <c r="J9" s="49"/>
      <c r="K9" s="49"/>
      <c r="L9" s="49"/>
      <c r="M9" s="49"/>
      <c r="N9" s="49"/>
      <c r="O9" s="49"/>
      <c r="P9" s="49"/>
    </row>
    <row r="10" spans="1:16" s="17" customFormat="1" ht="15" customHeight="1" outlineLevel="2" thickBot="1" x14ac:dyDescent="0.3">
      <c r="A10" s="230"/>
      <c r="B10" s="57" t="s">
        <v>4</v>
      </c>
      <c r="C10" s="289">
        <v>32.78</v>
      </c>
      <c r="D10" s="291"/>
      <c r="E10" s="290">
        <f t="shared" si="0"/>
        <v>0</v>
      </c>
      <c r="F10" s="210" t="str">
        <f t="shared" si="1"/>
        <v>Veuillez compléter ce champs</v>
      </c>
      <c r="G10" s="211"/>
      <c r="H10" s="211"/>
      <c r="I10" s="211"/>
      <c r="J10" s="49"/>
      <c r="K10" s="49"/>
      <c r="L10" s="49"/>
      <c r="M10" s="49"/>
      <c r="N10" s="49"/>
      <c r="O10" s="49"/>
      <c r="P10" s="49"/>
    </row>
    <row r="11" spans="1:16" s="17" customFormat="1" ht="15" customHeight="1" outlineLevel="2" thickBot="1" x14ac:dyDescent="0.3">
      <c r="A11" s="222" t="s">
        <v>9</v>
      </c>
      <c r="B11" s="213"/>
      <c r="C11" s="56">
        <f>SUM(C8:C10)</f>
        <v>199.73</v>
      </c>
      <c r="D11" s="293">
        <f>SUM(D8:D10)</f>
        <v>0</v>
      </c>
      <c r="E11" s="44">
        <f t="shared" si="0"/>
        <v>0</v>
      </c>
      <c r="F11" s="210" t="str">
        <f t="shared" ref="F11:F62" si="2">IF(OR(D11=""),"Veuillez compléter ce champs","")</f>
        <v/>
      </c>
      <c r="G11" s="211"/>
      <c r="H11" s="211"/>
      <c r="I11" s="211"/>
      <c r="J11" s="49"/>
      <c r="K11" s="49"/>
      <c r="L11" s="63"/>
      <c r="M11" s="49"/>
      <c r="N11" s="49"/>
      <c r="O11" s="49"/>
      <c r="P11" s="49"/>
    </row>
    <row r="12" spans="1:16" s="17" customFormat="1" ht="15.75" outlineLevel="2" thickBot="1" x14ac:dyDescent="0.3">
      <c r="A12" s="241" t="s">
        <v>70</v>
      </c>
      <c r="B12" s="53" t="s">
        <v>72</v>
      </c>
      <c r="C12" s="292">
        <v>160.63999999999999</v>
      </c>
      <c r="D12" s="291"/>
      <c r="E12" s="290">
        <f t="shared" si="0"/>
        <v>0</v>
      </c>
      <c r="F12" s="210" t="str">
        <f t="shared" si="2"/>
        <v>Veuillez compléter ce champs</v>
      </c>
      <c r="G12" s="211"/>
      <c r="H12" s="211"/>
      <c r="I12" s="211"/>
      <c r="J12" s="49"/>
      <c r="K12" s="49"/>
      <c r="L12" s="49"/>
      <c r="M12" s="49"/>
      <c r="N12" s="49"/>
      <c r="O12" s="49"/>
      <c r="P12" s="49"/>
    </row>
    <row r="13" spans="1:16" s="17" customFormat="1" ht="15" customHeight="1" outlineLevel="2" thickBot="1" x14ac:dyDescent="0.3">
      <c r="A13" s="229"/>
      <c r="B13" s="53" t="s">
        <v>73</v>
      </c>
      <c r="C13" s="292">
        <v>33.270000000000003</v>
      </c>
      <c r="D13" s="291"/>
      <c r="E13" s="290">
        <f t="shared" si="0"/>
        <v>0</v>
      </c>
      <c r="F13" s="210" t="str">
        <f t="shared" si="2"/>
        <v>Veuillez compléter ce champs</v>
      </c>
      <c r="G13" s="211"/>
      <c r="H13" s="211"/>
      <c r="I13" s="211"/>
      <c r="J13" s="49"/>
      <c r="K13" s="49"/>
      <c r="L13" s="64"/>
      <c r="M13" s="49"/>
      <c r="N13" s="49"/>
      <c r="O13" s="49"/>
      <c r="P13" s="49"/>
    </row>
    <row r="14" spans="1:16" s="17" customFormat="1" ht="15" customHeight="1" outlineLevel="2" thickBot="1" x14ac:dyDescent="0.3">
      <c r="A14" s="230"/>
      <c r="B14" s="53" t="s">
        <v>4</v>
      </c>
      <c r="C14" s="292">
        <v>26.32</v>
      </c>
      <c r="D14" s="291"/>
      <c r="E14" s="290">
        <f t="shared" si="0"/>
        <v>0</v>
      </c>
      <c r="F14" s="210" t="str">
        <f t="shared" si="2"/>
        <v>Veuillez compléter ce champs</v>
      </c>
      <c r="G14" s="211"/>
      <c r="H14" s="211"/>
      <c r="I14" s="211"/>
      <c r="J14" s="49"/>
      <c r="K14" s="49"/>
      <c r="L14" s="49"/>
      <c r="M14" s="49"/>
      <c r="N14" s="49"/>
      <c r="O14" s="49"/>
      <c r="P14" s="49"/>
    </row>
    <row r="15" spans="1:16" s="17" customFormat="1" ht="15" customHeight="1" outlineLevel="2" thickBot="1" x14ac:dyDescent="0.3">
      <c r="A15" s="222" t="s">
        <v>9</v>
      </c>
      <c r="B15" s="213"/>
      <c r="C15" s="56">
        <f>SUM(C12:C14)</f>
        <v>220.23</v>
      </c>
      <c r="D15" s="293">
        <f>SUM(D12:D14)</f>
        <v>0</v>
      </c>
      <c r="E15" s="44">
        <f t="shared" si="0"/>
        <v>0</v>
      </c>
      <c r="F15" s="210" t="str">
        <f t="shared" si="2"/>
        <v/>
      </c>
      <c r="G15" s="211"/>
      <c r="H15" s="211"/>
      <c r="I15" s="211"/>
      <c r="J15" s="49"/>
      <c r="K15" s="49"/>
      <c r="L15" s="49"/>
      <c r="M15" s="49"/>
      <c r="N15" s="49"/>
      <c r="O15" s="49"/>
      <c r="P15" s="49"/>
    </row>
    <row r="16" spans="1:16" s="17" customFormat="1" ht="15.75" outlineLevel="2" thickBot="1" x14ac:dyDescent="0.3">
      <c r="A16" s="241" t="s">
        <v>71</v>
      </c>
      <c r="B16" s="9" t="s">
        <v>72</v>
      </c>
      <c r="C16" s="289">
        <v>23.43</v>
      </c>
      <c r="D16" s="291"/>
      <c r="E16" s="290">
        <f t="shared" si="0"/>
        <v>0</v>
      </c>
      <c r="F16" s="210" t="str">
        <f t="shared" si="2"/>
        <v>Veuillez compléter ce champs</v>
      </c>
      <c r="G16" s="211"/>
      <c r="H16" s="211"/>
      <c r="I16" s="211"/>
      <c r="J16" s="49"/>
      <c r="K16" s="49"/>
      <c r="L16" s="49"/>
      <c r="M16" s="49"/>
      <c r="N16" s="49"/>
      <c r="O16" s="49"/>
      <c r="P16" s="49"/>
    </row>
    <row r="17" spans="1:16" s="17" customFormat="1" ht="15" customHeight="1" outlineLevel="2" thickBot="1" x14ac:dyDescent="0.3">
      <c r="A17" s="230"/>
      <c r="B17" s="57" t="s">
        <v>4</v>
      </c>
      <c r="C17" s="289">
        <v>46.27</v>
      </c>
      <c r="D17" s="291"/>
      <c r="E17" s="290">
        <f t="shared" si="0"/>
        <v>0</v>
      </c>
      <c r="F17" s="210" t="str">
        <f t="shared" ref="F17" si="3">IF(OR(D17=""),"Veuillez compléter ce champs","")</f>
        <v>Veuillez compléter ce champs</v>
      </c>
      <c r="G17" s="211"/>
      <c r="H17" s="211"/>
      <c r="I17" s="211"/>
      <c r="J17" s="49"/>
      <c r="K17" s="49"/>
      <c r="L17" s="49"/>
      <c r="M17" s="49"/>
      <c r="N17" s="49"/>
      <c r="O17" s="49"/>
      <c r="P17" s="49"/>
    </row>
    <row r="18" spans="1:16" s="17" customFormat="1" ht="15" customHeight="1" outlineLevel="2" thickBot="1" x14ac:dyDescent="0.3">
      <c r="A18" s="222" t="s">
        <v>9</v>
      </c>
      <c r="B18" s="213"/>
      <c r="C18" s="56">
        <f>SUM(C16:C17)</f>
        <v>69.7</v>
      </c>
      <c r="D18" s="293">
        <f>SUM(D16:D17)</f>
        <v>0</v>
      </c>
      <c r="E18" s="44">
        <f t="shared" si="0"/>
        <v>0</v>
      </c>
      <c r="F18" s="210" t="str">
        <f t="shared" si="2"/>
        <v/>
      </c>
      <c r="G18" s="211"/>
      <c r="H18" s="211"/>
      <c r="I18" s="211"/>
      <c r="J18" s="49"/>
      <c r="K18" s="49"/>
      <c r="L18" s="49"/>
      <c r="M18" s="49"/>
      <c r="N18" s="49"/>
      <c r="O18" s="49"/>
      <c r="P18" s="49"/>
    </row>
    <row r="19" spans="1:16" s="17" customFormat="1" ht="15.75" outlineLevel="2" thickBot="1" x14ac:dyDescent="0.3">
      <c r="A19" s="241" t="s">
        <v>74</v>
      </c>
      <c r="B19" s="9" t="s">
        <v>72</v>
      </c>
      <c r="C19" s="289">
        <v>26</v>
      </c>
      <c r="D19" s="291"/>
      <c r="E19" s="290">
        <f t="shared" si="0"/>
        <v>0</v>
      </c>
      <c r="F19" s="210" t="str">
        <f t="shared" si="2"/>
        <v>Veuillez compléter ce champs</v>
      </c>
      <c r="G19" s="211"/>
      <c r="H19" s="211"/>
      <c r="I19" s="211"/>
      <c r="J19" s="49"/>
      <c r="K19" s="49"/>
      <c r="L19" s="49"/>
      <c r="M19" s="49"/>
      <c r="N19" s="49"/>
      <c r="O19" s="49"/>
      <c r="P19" s="49"/>
    </row>
    <row r="20" spans="1:16" s="17" customFormat="1" ht="15" customHeight="1" outlineLevel="2" thickBot="1" x14ac:dyDescent="0.3">
      <c r="A20" s="230"/>
      <c r="B20" s="57" t="s">
        <v>4</v>
      </c>
      <c r="C20" s="289">
        <v>19.46</v>
      </c>
      <c r="D20" s="291"/>
      <c r="E20" s="290">
        <f t="shared" si="0"/>
        <v>0</v>
      </c>
      <c r="F20" s="210" t="str">
        <f t="shared" si="2"/>
        <v>Veuillez compléter ce champs</v>
      </c>
      <c r="G20" s="211"/>
      <c r="H20" s="211"/>
      <c r="I20" s="211"/>
      <c r="J20" s="49"/>
      <c r="K20" s="49"/>
      <c r="L20" s="49"/>
      <c r="M20" s="49"/>
      <c r="N20" s="49"/>
      <c r="O20" s="49"/>
      <c r="P20" s="49"/>
    </row>
    <row r="21" spans="1:16" s="17" customFormat="1" ht="15" customHeight="1" outlineLevel="2" thickBot="1" x14ac:dyDescent="0.3">
      <c r="A21" s="222" t="s">
        <v>9</v>
      </c>
      <c r="B21" s="213"/>
      <c r="C21" s="56">
        <f>SUM(C19:C20)</f>
        <v>45.46</v>
      </c>
      <c r="D21" s="293">
        <f>SUM(D19:D20)</f>
        <v>0</v>
      </c>
      <c r="E21" s="44">
        <f t="shared" si="0"/>
        <v>0</v>
      </c>
      <c r="F21" s="210" t="str">
        <f t="shared" si="2"/>
        <v/>
      </c>
      <c r="G21" s="211"/>
      <c r="H21" s="211"/>
      <c r="I21" s="211"/>
      <c r="J21" s="49"/>
      <c r="K21" s="49"/>
      <c r="L21" s="49"/>
      <c r="M21" s="49"/>
      <c r="N21" s="49"/>
      <c r="O21" s="49"/>
      <c r="P21" s="49"/>
    </row>
    <row r="22" spans="1:16" s="17" customFormat="1" ht="15.75" outlineLevel="2" thickBot="1" x14ac:dyDescent="0.3">
      <c r="A22" s="241" t="s">
        <v>75</v>
      </c>
      <c r="B22" s="9" t="s">
        <v>72</v>
      </c>
      <c r="C22" s="289">
        <v>76.180000000000007</v>
      </c>
      <c r="D22" s="291"/>
      <c r="E22" s="290">
        <f t="shared" si="0"/>
        <v>0</v>
      </c>
      <c r="F22" s="210" t="str">
        <f t="shared" si="2"/>
        <v>Veuillez compléter ce champs</v>
      </c>
      <c r="G22" s="211"/>
      <c r="H22" s="211"/>
      <c r="I22" s="211"/>
    </row>
    <row r="23" spans="1:16" s="17" customFormat="1" ht="15.75" outlineLevel="2" thickBot="1" x14ac:dyDescent="0.3">
      <c r="A23" s="229"/>
      <c r="B23" s="57" t="s">
        <v>73</v>
      </c>
      <c r="C23" s="289">
        <v>31</v>
      </c>
      <c r="D23" s="291"/>
      <c r="E23" s="290">
        <f t="shared" si="0"/>
        <v>0</v>
      </c>
      <c r="F23" s="210" t="str">
        <f t="shared" ref="F23:F24" si="4">IF(OR(D23=""),"Veuillez compléter ce champs","")</f>
        <v>Veuillez compléter ce champs</v>
      </c>
      <c r="G23" s="211"/>
      <c r="H23" s="211"/>
      <c r="I23" s="211"/>
    </row>
    <row r="24" spans="1:16" s="17" customFormat="1" ht="15.75" outlineLevel="2" thickBot="1" x14ac:dyDescent="0.3">
      <c r="A24" s="230"/>
      <c r="B24" s="57" t="s">
        <v>4</v>
      </c>
      <c r="C24" s="289">
        <v>47.66</v>
      </c>
      <c r="D24" s="291"/>
      <c r="E24" s="290">
        <f t="shared" si="0"/>
        <v>0</v>
      </c>
      <c r="F24" s="210" t="str">
        <f t="shared" si="4"/>
        <v>Veuillez compléter ce champs</v>
      </c>
      <c r="G24" s="211"/>
      <c r="H24" s="211"/>
      <c r="I24" s="211"/>
    </row>
    <row r="25" spans="1:16" s="17" customFormat="1" ht="15" customHeight="1" outlineLevel="2" thickBot="1" x14ac:dyDescent="0.3">
      <c r="A25" s="222" t="s">
        <v>9</v>
      </c>
      <c r="B25" s="213"/>
      <c r="C25" s="56">
        <f>SUM(C22:C24)</f>
        <v>154.84</v>
      </c>
      <c r="D25" s="293">
        <f>SUM(D22:D24)</f>
        <v>0</v>
      </c>
      <c r="E25" s="44">
        <f t="shared" si="0"/>
        <v>0</v>
      </c>
      <c r="F25" s="210" t="str">
        <f t="shared" si="2"/>
        <v/>
      </c>
      <c r="G25" s="211"/>
      <c r="H25" s="211"/>
      <c r="I25" s="211"/>
    </row>
    <row r="26" spans="1:16" s="17" customFormat="1" ht="15.75" outlineLevel="2" thickBot="1" x14ac:dyDescent="0.3">
      <c r="A26" s="241" t="s">
        <v>76</v>
      </c>
      <c r="B26" s="24" t="s">
        <v>72</v>
      </c>
      <c r="C26" s="294">
        <v>24</v>
      </c>
      <c r="D26" s="291"/>
      <c r="E26" s="290">
        <f t="shared" ref="E26:E28" si="5">D26/C26</f>
        <v>0</v>
      </c>
      <c r="F26" s="210" t="str">
        <f t="shared" si="2"/>
        <v>Veuillez compléter ce champs</v>
      </c>
      <c r="G26" s="211"/>
      <c r="H26" s="211"/>
      <c r="I26" s="211"/>
    </row>
    <row r="27" spans="1:16" s="17" customFormat="1" ht="15" customHeight="1" outlineLevel="2" thickBot="1" x14ac:dyDescent="0.3">
      <c r="A27" s="229"/>
      <c r="B27" s="9" t="s">
        <v>73</v>
      </c>
      <c r="C27" s="289">
        <v>12</v>
      </c>
      <c r="D27" s="291"/>
      <c r="E27" s="290">
        <f t="shared" si="5"/>
        <v>0</v>
      </c>
      <c r="F27" s="210" t="str">
        <f t="shared" ref="F27:F28" si="6">IF(OR(D27=""),"Veuillez compléter ce champs","")</f>
        <v>Veuillez compléter ce champs</v>
      </c>
      <c r="G27" s="211"/>
      <c r="H27" s="211"/>
      <c r="I27" s="211"/>
    </row>
    <row r="28" spans="1:16" s="17" customFormat="1" ht="15" customHeight="1" outlineLevel="2" thickBot="1" x14ac:dyDescent="0.3">
      <c r="A28" s="230"/>
      <c r="B28" s="57" t="s">
        <v>4</v>
      </c>
      <c r="C28" s="295">
        <v>46</v>
      </c>
      <c r="D28" s="291"/>
      <c r="E28" s="290">
        <f t="shared" si="5"/>
        <v>0</v>
      </c>
      <c r="F28" s="210" t="str">
        <f t="shared" si="6"/>
        <v>Veuillez compléter ce champs</v>
      </c>
      <c r="G28" s="211"/>
      <c r="H28" s="211"/>
      <c r="I28" s="211"/>
    </row>
    <row r="29" spans="1:16" s="17" customFormat="1" ht="15" customHeight="1" outlineLevel="2" thickBot="1" x14ac:dyDescent="0.3">
      <c r="A29" s="214" t="s">
        <v>9</v>
      </c>
      <c r="B29" s="213"/>
      <c r="C29" s="56">
        <f>SUM(C26:C28)</f>
        <v>82</v>
      </c>
      <c r="D29" s="298">
        <f>SUM(D26:D28)</f>
        <v>0</v>
      </c>
      <c r="E29" s="44">
        <f t="shared" si="0"/>
        <v>0</v>
      </c>
      <c r="F29" s="210" t="str">
        <f t="shared" ref="F29:F31" si="7">IF(OR(D29=""),"Veuillez compléter ce champs","")</f>
        <v/>
      </c>
      <c r="G29" s="211"/>
      <c r="H29" s="211"/>
      <c r="I29" s="211"/>
    </row>
    <row r="30" spans="1:16" s="17" customFormat="1" ht="15" customHeight="1" outlineLevel="2" thickBot="1" x14ac:dyDescent="0.3">
      <c r="A30" s="241" t="s">
        <v>77</v>
      </c>
      <c r="B30" s="9" t="s">
        <v>73</v>
      </c>
      <c r="C30" s="296">
        <v>37</v>
      </c>
      <c r="D30" s="299"/>
      <c r="E30" s="297">
        <f>D30/C30</f>
        <v>0</v>
      </c>
      <c r="F30" s="210" t="str">
        <f t="shared" si="7"/>
        <v>Veuillez compléter ce champs</v>
      </c>
      <c r="G30" s="211"/>
      <c r="H30" s="211"/>
      <c r="I30" s="211"/>
    </row>
    <row r="31" spans="1:16" s="17" customFormat="1" ht="15" customHeight="1" outlineLevel="2" thickBot="1" x14ac:dyDescent="0.3">
      <c r="A31" s="230"/>
      <c r="B31" s="57" t="s">
        <v>4</v>
      </c>
      <c r="C31" s="289">
        <v>15</v>
      </c>
      <c r="D31" s="291"/>
      <c r="E31" s="290">
        <f t="shared" si="0"/>
        <v>0</v>
      </c>
      <c r="F31" s="210" t="str">
        <f t="shared" si="7"/>
        <v>Veuillez compléter ce champs</v>
      </c>
      <c r="G31" s="211"/>
      <c r="H31" s="211"/>
      <c r="I31" s="211"/>
    </row>
    <row r="32" spans="1:16" s="17" customFormat="1" ht="15" customHeight="1" outlineLevel="2" thickBot="1" x14ac:dyDescent="0.3">
      <c r="A32" s="222" t="s">
        <v>9</v>
      </c>
      <c r="B32" s="213"/>
      <c r="C32" s="56">
        <f>SUM(C30:C31)</f>
        <v>52</v>
      </c>
      <c r="D32" s="293">
        <f>SUM(D30:D31)</f>
        <v>0</v>
      </c>
      <c r="E32" s="44">
        <f t="shared" si="0"/>
        <v>0</v>
      </c>
      <c r="F32" s="210" t="str">
        <f t="shared" si="2"/>
        <v/>
      </c>
      <c r="G32" s="211"/>
      <c r="H32" s="211"/>
      <c r="I32" s="211"/>
    </row>
    <row r="33" spans="1:9" s="17" customFormat="1" ht="15" customHeight="1" outlineLevel="2" thickBot="1" x14ac:dyDescent="0.3">
      <c r="A33" s="241" t="s">
        <v>78</v>
      </c>
      <c r="B33" s="40" t="s">
        <v>73</v>
      </c>
      <c r="C33" s="300">
        <v>21</v>
      </c>
      <c r="D33" s="301"/>
      <c r="E33" s="290">
        <f t="shared" si="0"/>
        <v>0</v>
      </c>
      <c r="F33" s="210" t="str">
        <f t="shared" si="2"/>
        <v>Veuillez compléter ce champs</v>
      </c>
      <c r="G33" s="211"/>
      <c r="H33" s="211"/>
      <c r="I33" s="211"/>
    </row>
    <row r="34" spans="1:9" s="17" customFormat="1" ht="15" customHeight="1" outlineLevel="2" thickBot="1" x14ac:dyDescent="0.3">
      <c r="A34" s="230"/>
      <c r="B34" s="57" t="s">
        <v>4</v>
      </c>
      <c r="C34" s="300">
        <v>12</v>
      </c>
      <c r="D34" s="301"/>
      <c r="E34" s="290">
        <f t="shared" si="0"/>
        <v>0</v>
      </c>
      <c r="F34" s="210" t="str">
        <f t="shared" ref="F34" si="8">IF(OR(D34=""),"Veuillez compléter ce champs","")</f>
        <v>Veuillez compléter ce champs</v>
      </c>
      <c r="G34" s="211"/>
      <c r="H34" s="211"/>
      <c r="I34" s="211"/>
    </row>
    <row r="35" spans="1:9" s="17" customFormat="1" ht="15" customHeight="1" outlineLevel="2" thickBot="1" x14ac:dyDescent="0.3">
      <c r="A35" s="222" t="s">
        <v>9</v>
      </c>
      <c r="B35" s="213"/>
      <c r="C35" s="56">
        <f>SUM(C33:C34)</f>
        <v>33</v>
      </c>
      <c r="D35" s="293">
        <f>SUM(D33:D34)</f>
        <v>0</v>
      </c>
      <c r="E35" s="44">
        <f t="shared" si="0"/>
        <v>0</v>
      </c>
      <c r="F35" s="210" t="str">
        <f t="shared" si="2"/>
        <v/>
      </c>
      <c r="G35" s="211"/>
      <c r="H35" s="211"/>
      <c r="I35" s="211"/>
    </row>
    <row r="36" spans="1:9" s="17" customFormat="1" ht="15" customHeight="1" outlineLevel="2" thickBot="1" x14ac:dyDescent="0.3">
      <c r="A36" s="241" t="s">
        <v>79</v>
      </c>
      <c r="B36" s="40" t="s">
        <v>72</v>
      </c>
      <c r="C36" s="289">
        <v>413.13</v>
      </c>
      <c r="D36" s="291"/>
      <c r="E36" s="290">
        <f t="shared" si="0"/>
        <v>0</v>
      </c>
      <c r="F36" s="210" t="str">
        <f t="shared" si="2"/>
        <v>Veuillez compléter ce champs</v>
      </c>
      <c r="G36" s="211"/>
      <c r="H36" s="211"/>
      <c r="I36" s="211"/>
    </row>
    <row r="37" spans="1:9" s="17" customFormat="1" ht="15" customHeight="1" outlineLevel="2" thickBot="1" x14ac:dyDescent="0.3">
      <c r="A37" s="229"/>
      <c r="B37" s="9" t="s">
        <v>73</v>
      </c>
      <c r="C37" s="289">
        <v>131.44999999999999</v>
      </c>
      <c r="D37" s="291"/>
      <c r="E37" s="290">
        <f t="shared" si="0"/>
        <v>0</v>
      </c>
      <c r="F37" s="210" t="str">
        <f t="shared" ref="F37" si="9">IF(OR(D37=""),"Veuillez compléter ce champs","")</f>
        <v>Veuillez compléter ce champs</v>
      </c>
      <c r="G37" s="211"/>
      <c r="H37" s="211"/>
      <c r="I37" s="211"/>
    </row>
    <row r="38" spans="1:9" s="17" customFormat="1" ht="15" customHeight="1" outlineLevel="2" thickBot="1" x14ac:dyDescent="0.3">
      <c r="A38" s="230"/>
      <c r="B38" s="57" t="s">
        <v>4</v>
      </c>
      <c r="C38" s="289">
        <v>40.32</v>
      </c>
      <c r="D38" s="291"/>
      <c r="E38" s="290">
        <f t="shared" si="0"/>
        <v>0</v>
      </c>
      <c r="F38" s="210" t="str">
        <f t="shared" si="2"/>
        <v>Veuillez compléter ce champs</v>
      </c>
      <c r="G38" s="211"/>
      <c r="H38" s="211"/>
      <c r="I38" s="211"/>
    </row>
    <row r="39" spans="1:9" s="17" customFormat="1" ht="15" customHeight="1" outlineLevel="2" thickBot="1" x14ac:dyDescent="0.3">
      <c r="A39" s="222" t="s">
        <v>9</v>
      </c>
      <c r="B39" s="215"/>
      <c r="C39" s="62">
        <f>SUM(C36:C38)</f>
        <v>584.9</v>
      </c>
      <c r="D39" s="293">
        <f>SUM(D36:D38)</f>
        <v>0</v>
      </c>
      <c r="E39" s="54">
        <f t="shared" si="0"/>
        <v>0</v>
      </c>
      <c r="F39" s="210" t="str">
        <f t="shared" si="2"/>
        <v/>
      </c>
      <c r="G39" s="211"/>
      <c r="H39" s="211"/>
      <c r="I39" s="211"/>
    </row>
    <row r="40" spans="1:9" s="17" customFormat="1" ht="15" customHeight="1" outlineLevel="2" thickBot="1" x14ac:dyDescent="0.3">
      <c r="A40" s="231" t="s">
        <v>80</v>
      </c>
      <c r="B40" s="8" t="s">
        <v>72</v>
      </c>
      <c r="C40" s="289">
        <v>121.14</v>
      </c>
      <c r="D40" s="291"/>
      <c r="E40" s="302">
        <f t="shared" si="0"/>
        <v>0</v>
      </c>
      <c r="F40" s="211" t="str">
        <f t="shared" si="2"/>
        <v>Veuillez compléter ce champs</v>
      </c>
      <c r="G40" s="211"/>
      <c r="H40" s="211"/>
      <c r="I40" s="211"/>
    </row>
    <row r="41" spans="1:9" s="17" customFormat="1" ht="15" customHeight="1" outlineLevel="2" thickBot="1" x14ac:dyDescent="0.3">
      <c r="A41" s="232"/>
      <c r="B41" s="8" t="s">
        <v>73</v>
      </c>
      <c r="C41" s="289">
        <v>295.12</v>
      </c>
      <c r="D41" s="291"/>
      <c r="E41" s="302">
        <f t="shared" si="0"/>
        <v>0</v>
      </c>
      <c r="F41" s="211" t="str">
        <f t="shared" ref="F41" si="10">IF(OR(D41=""),"Veuillez compléter ce champs","")</f>
        <v>Veuillez compléter ce champs</v>
      </c>
      <c r="G41" s="211"/>
      <c r="H41" s="211"/>
      <c r="I41" s="211"/>
    </row>
    <row r="42" spans="1:9" s="17" customFormat="1" ht="15" customHeight="1" outlineLevel="2" thickBot="1" x14ac:dyDescent="0.3">
      <c r="A42" s="232"/>
      <c r="B42" s="8" t="s">
        <v>4</v>
      </c>
      <c r="C42" s="289">
        <v>136.21</v>
      </c>
      <c r="D42" s="291"/>
      <c r="E42" s="302">
        <f t="shared" si="0"/>
        <v>0</v>
      </c>
      <c r="F42" s="211" t="str">
        <f t="shared" si="2"/>
        <v>Veuillez compléter ce champs</v>
      </c>
      <c r="G42" s="211"/>
      <c r="H42" s="211"/>
      <c r="I42" s="211"/>
    </row>
    <row r="43" spans="1:9" s="17" customFormat="1" ht="15" customHeight="1" outlineLevel="2" thickBot="1" x14ac:dyDescent="0.3">
      <c r="A43" s="233"/>
      <c r="B43" s="8" t="s">
        <v>81</v>
      </c>
      <c r="C43" s="289">
        <v>849.12</v>
      </c>
      <c r="D43" s="291"/>
      <c r="E43" s="302">
        <f t="shared" si="0"/>
        <v>0</v>
      </c>
      <c r="F43" s="211" t="str">
        <f t="shared" si="2"/>
        <v>Veuillez compléter ce champs</v>
      </c>
      <c r="G43" s="211"/>
      <c r="H43" s="211"/>
      <c r="I43" s="211"/>
    </row>
    <row r="44" spans="1:9" s="17" customFormat="1" ht="15" customHeight="1" outlineLevel="2" thickBot="1" x14ac:dyDescent="0.3">
      <c r="A44" s="222" t="s">
        <v>10</v>
      </c>
      <c r="B44" s="234"/>
      <c r="C44" s="76">
        <f>SUM(C40:C43)</f>
        <v>1401.5900000000001</v>
      </c>
      <c r="D44" s="293">
        <f>SUM(D40:D43)</f>
        <v>0</v>
      </c>
      <c r="E44" s="78">
        <f t="shared" si="0"/>
        <v>0</v>
      </c>
      <c r="F44" s="210" t="str">
        <f t="shared" si="2"/>
        <v/>
      </c>
      <c r="G44" s="211"/>
      <c r="H44" s="211"/>
      <c r="I44" s="211"/>
    </row>
    <row r="45" spans="1:9" s="17" customFormat="1" ht="45.75" customHeight="1" outlineLevel="2" thickBot="1" x14ac:dyDescent="0.3">
      <c r="A45" s="218" t="s">
        <v>82</v>
      </c>
      <c r="B45" s="8" t="s">
        <v>14</v>
      </c>
      <c r="C45" s="300">
        <v>51.41</v>
      </c>
      <c r="D45" s="301"/>
      <c r="E45" s="304">
        <f t="shared" si="0"/>
        <v>0</v>
      </c>
      <c r="F45" s="217" t="str">
        <f t="shared" si="2"/>
        <v>Veuillez compléter ce champs</v>
      </c>
      <c r="G45" s="216"/>
      <c r="H45" s="216"/>
      <c r="I45" s="216"/>
    </row>
    <row r="46" spans="1:9" s="17" customFormat="1" ht="21" customHeight="1" outlineLevel="2" thickBot="1" x14ac:dyDescent="0.3">
      <c r="A46" s="244"/>
      <c r="B46" s="8" t="s">
        <v>81</v>
      </c>
      <c r="C46" s="303">
        <v>14.26</v>
      </c>
      <c r="D46" s="301"/>
      <c r="E46" s="304">
        <f t="shared" si="0"/>
        <v>0</v>
      </c>
      <c r="F46" s="217" t="str">
        <f t="shared" ref="F46" si="11">IF(OR(D46=""),"Veuillez compléter ce champs","")</f>
        <v>Veuillez compléter ce champs</v>
      </c>
      <c r="G46" s="216"/>
      <c r="H46" s="216"/>
      <c r="I46" s="216"/>
    </row>
    <row r="47" spans="1:9" s="17" customFormat="1" ht="15" customHeight="1" outlineLevel="2" thickBot="1" x14ac:dyDescent="0.3">
      <c r="A47" s="214" t="s">
        <v>9</v>
      </c>
      <c r="B47" s="235"/>
      <c r="C47" s="305">
        <f>SUM(C45:C46)</f>
        <v>65.67</v>
      </c>
      <c r="D47" s="309">
        <f>SUM(D45:D45)</f>
        <v>0</v>
      </c>
      <c r="E47" s="308">
        <f t="shared" si="0"/>
        <v>0</v>
      </c>
      <c r="F47" s="217" t="str">
        <f t="shared" ref="F47:F49" si="12">IF(OR(D47=""),"Veuillez compléter ce champs","")</f>
        <v/>
      </c>
      <c r="G47" s="216"/>
      <c r="H47" s="216"/>
      <c r="I47" s="216"/>
    </row>
    <row r="48" spans="1:9" s="17" customFormat="1" ht="15" customHeight="1" outlineLevel="2" thickBot="1" x14ac:dyDescent="0.3">
      <c r="A48" s="241" t="s">
        <v>83</v>
      </c>
      <c r="B48" s="61" t="s">
        <v>72</v>
      </c>
      <c r="C48" s="306">
        <v>358.98</v>
      </c>
      <c r="D48" s="299"/>
      <c r="E48" s="297">
        <f t="shared" si="0"/>
        <v>0</v>
      </c>
      <c r="F48" s="217" t="str">
        <f t="shared" si="12"/>
        <v>Veuillez compléter ce champs</v>
      </c>
      <c r="G48" s="216"/>
      <c r="H48" s="216"/>
      <c r="I48" s="216"/>
    </row>
    <row r="49" spans="1:9" s="17" customFormat="1" ht="15" customHeight="1" outlineLevel="2" thickBot="1" x14ac:dyDescent="0.3">
      <c r="A49" s="242"/>
      <c r="B49" s="65" t="s">
        <v>73</v>
      </c>
      <c r="C49" s="306">
        <v>179.81</v>
      </c>
      <c r="D49" s="299"/>
      <c r="E49" s="297">
        <f t="shared" si="0"/>
        <v>0</v>
      </c>
      <c r="F49" s="217" t="str">
        <f t="shared" si="12"/>
        <v>Veuillez compléter ce champs</v>
      </c>
      <c r="G49" s="216"/>
      <c r="H49" s="216"/>
      <c r="I49" s="216"/>
    </row>
    <row r="50" spans="1:9" s="17" customFormat="1" ht="17.25" customHeight="1" outlineLevel="2" thickBot="1" x14ac:dyDescent="0.3">
      <c r="A50" s="243"/>
      <c r="B50" s="57" t="s">
        <v>4</v>
      </c>
      <c r="C50" s="307">
        <v>48.43</v>
      </c>
      <c r="D50" s="291"/>
      <c r="E50" s="290">
        <f t="shared" si="0"/>
        <v>0</v>
      </c>
      <c r="F50" s="210" t="str">
        <f t="shared" si="2"/>
        <v>Veuillez compléter ce champs</v>
      </c>
      <c r="G50" s="211"/>
      <c r="H50" s="211"/>
      <c r="I50" s="211"/>
    </row>
    <row r="51" spans="1:9" s="17" customFormat="1" ht="15" customHeight="1" outlineLevel="2" thickBot="1" x14ac:dyDescent="0.3">
      <c r="A51" s="214" t="s">
        <v>9</v>
      </c>
      <c r="B51" s="215"/>
      <c r="C51" s="56">
        <f>SUM(C48:C50)</f>
        <v>587.21999999999991</v>
      </c>
      <c r="D51" s="293">
        <f>D50</f>
        <v>0</v>
      </c>
      <c r="E51" s="44">
        <f t="shared" si="0"/>
        <v>0</v>
      </c>
      <c r="F51" s="210" t="str">
        <f t="shared" ref="F51:F53" si="13">IF(OR(D51=""),"Veuillez compléter ce champs","")</f>
        <v/>
      </c>
      <c r="G51" s="211"/>
      <c r="H51" s="211"/>
      <c r="I51" s="211"/>
    </row>
    <row r="52" spans="1:9" s="17" customFormat="1" ht="15" customHeight="1" outlineLevel="2" thickBot="1" x14ac:dyDescent="0.3">
      <c r="A52" s="241" t="s">
        <v>84</v>
      </c>
      <c r="B52" s="65" t="s">
        <v>72</v>
      </c>
      <c r="C52" s="306">
        <v>271.43</v>
      </c>
      <c r="D52" s="299"/>
      <c r="E52" s="297">
        <f t="shared" si="0"/>
        <v>0</v>
      </c>
      <c r="F52" s="210" t="str">
        <f t="shared" si="13"/>
        <v>Veuillez compléter ce champs</v>
      </c>
      <c r="G52" s="211"/>
      <c r="H52" s="211"/>
      <c r="I52" s="211"/>
    </row>
    <row r="53" spans="1:9" s="17" customFormat="1" ht="15" customHeight="1" outlineLevel="2" thickBot="1" x14ac:dyDescent="0.3">
      <c r="A53" s="242"/>
      <c r="B53" s="40" t="s">
        <v>73</v>
      </c>
      <c r="C53" s="289">
        <v>138.53</v>
      </c>
      <c r="D53" s="291"/>
      <c r="E53" s="290">
        <f t="shared" si="0"/>
        <v>0</v>
      </c>
      <c r="F53" s="210" t="str">
        <f t="shared" si="13"/>
        <v>Veuillez compléter ce champs</v>
      </c>
      <c r="G53" s="211"/>
      <c r="H53" s="211"/>
      <c r="I53" s="211"/>
    </row>
    <row r="54" spans="1:9" s="17" customFormat="1" ht="15" customHeight="1" outlineLevel="2" thickBot="1" x14ac:dyDescent="0.3">
      <c r="A54" s="243"/>
      <c r="B54" s="57" t="s">
        <v>4</v>
      </c>
      <c r="C54" s="289">
        <v>51.76</v>
      </c>
      <c r="D54" s="291"/>
      <c r="E54" s="290">
        <f t="shared" si="0"/>
        <v>0</v>
      </c>
      <c r="F54" s="210" t="str">
        <f t="shared" si="2"/>
        <v>Veuillez compléter ce champs</v>
      </c>
      <c r="G54" s="211"/>
      <c r="H54" s="211"/>
      <c r="I54" s="211"/>
    </row>
    <row r="55" spans="1:9" s="17" customFormat="1" ht="15" customHeight="1" outlineLevel="2" thickBot="1" x14ac:dyDescent="0.3">
      <c r="A55" s="212" t="s">
        <v>9</v>
      </c>
      <c r="B55" s="213"/>
      <c r="C55" s="56">
        <f>SUM(C52:C54)</f>
        <v>461.72</v>
      </c>
      <c r="D55" s="293">
        <f>SUM(D52:D54)</f>
        <v>0</v>
      </c>
      <c r="E55" s="44">
        <f t="shared" si="0"/>
        <v>0</v>
      </c>
      <c r="F55" s="210" t="str">
        <f t="shared" si="2"/>
        <v/>
      </c>
      <c r="G55" s="211"/>
      <c r="H55" s="211"/>
      <c r="I55" s="211"/>
    </row>
    <row r="56" spans="1:9" s="17" customFormat="1" ht="15.75" outlineLevel="2" thickBot="1" x14ac:dyDescent="0.3">
      <c r="A56" s="241" t="s">
        <v>86</v>
      </c>
      <c r="B56" s="9" t="s">
        <v>72</v>
      </c>
      <c r="C56" s="289">
        <v>103.2</v>
      </c>
      <c r="D56" s="291"/>
      <c r="E56" s="290">
        <f t="shared" si="0"/>
        <v>0</v>
      </c>
      <c r="F56" s="210" t="str">
        <f t="shared" si="2"/>
        <v>Veuillez compléter ce champs</v>
      </c>
      <c r="G56" s="211"/>
      <c r="H56" s="211"/>
      <c r="I56" s="211"/>
    </row>
    <row r="57" spans="1:9" s="17" customFormat="1" ht="15" customHeight="1" outlineLevel="2" thickBot="1" x14ac:dyDescent="0.3">
      <c r="A57" s="229"/>
      <c r="B57" s="9" t="s">
        <v>73</v>
      </c>
      <c r="C57" s="289">
        <v>17</v>
      </c>
      <c r="D57" s="291"/>
      <c r="E57" s="290">
        <f t="shared" si="0"/>
        <v>0</v>
      </c>
      <c r="F57" s="210" t="str">
        <f t="shared" si="2"/>
        <v>Veuillez compléter ce champs</v>
      </c>
      <c r="G57" s="211"/>
      <c r="H57" s="211"/>
      <c r="I57" s="211"/>
    </row>
    <row r="58" spans="1:9" s="17" customFormat="1" ht="15" customHeight="1" outlineLevel="2" thickBot="1" x14ac:dyDescent="0.3">
      <c r="A58" s="230"/>
      <c r="B58" s="57" t="s">
        <v>4</v>
      </c>
      <c r="C58" s="289">
        <v>39.81</v>
      </c>
      <c r="D58" s="291"/>
      <c r="E58" s="290">
        <f t="shared" si="0"/>
        <v>0</v>
      </c>
      <c r="F58" s="210" t="str">
        <f t="shared" ref="F58" si="14">IF(OR(D58=""),"Veuillez compléter ce champs","")</f>
        <v>Veuillez compléter ce champs</v>
      </c>
      <c r="G58" s="211"/>
      <c r="H58" s="211"/>
      <c r="I58" s="211"/>
    </row>
    <row r="59" spans="1:9" s="17" customFormat="1" ht="15.75" outlineLevel="2" thickBot="1" x14ac:dyDescent="0.3">
      <c r="A59" s="214" t="s">
        <v>9</v>
      </c>
      <c r="B59" s="213"/>
      <c r="C59" s="56">
        <f>SUM(C56:C58)</f>
        <v>160.01</v>
      </c>
      <c r="D59" s="293">
        <f>SUM(D56:D58)</f>
        <v>0</v>
      </c>
      <c r="E59" s="44">
        <f t="shared" si="0"/>
        <v>0</v>
      </c>
      <c r="F59" s="210" t="str">
        <f t="shared" si="2"/>
        <v/>
      </c>
      <c r="G59" s="211"/>
      <c r="H59" s="211"/>
      <c r="I59" s="211"/>
    </row>
    <row r="60" spans="1:9" s="17" customFormat="1" ht="15.75" outlineLevel="2" thickBot="1" x14ac:dyDescent="0.3">
      <c r="A60" s="229" t="s">
        <v>85</v>
      </c>
      <c r="B60" s="40" t="s">
        <v>72</v>
      </c>
      <c r="C60" s="289">
        <v>304.95999999999998</v>
      </c>
      <c r="D60" s="291"/>
      <c r="E60" s="290">
        <f t="shared" si="0"/>
        <v>0</v>
      </c>
      <c r="F60" s="210" t="str">
        <f t="shared" si="2"/>
        <v>Veuillez compléter ce champs</v>
      </c>
      <c r="G60" s="211"/>
      <c r="H60" s="211"/>
      <c r="I60" s="211"/>
    </row>
    <row r="61" spans="1:9" s="17" customFormat="1" ht="15.75" outlineLevel="2" thickBot="1" x14ac:dyDescent="0.3">
      <c r="A61" s="229"/>
      <c r="B61" s="9" t="s">
        <v>73</v>
      </c>
      <c r="C61" s="289">
        <v>88.8</v>
      </c>
      <c r="D61" s="291"/>
      <c r="E61" s="290">
        <f t="shared" si="0"/>
        <v>0</v>
      </c>
      <c r="F61" s="210" t="str">
        <f t="shared" si="2"/>
        <v>Veuillez compléter ce champs</v>
      </c>
      <c r="G61" s="211"/>
      <c r="H61" s="211"/>
      <c r="I61" s="211"/>
    </row>
    <row r="62" spans="1:9" s="17" customFormat="1" ht="15.75" outlineLevel="2" thickBot="1" x14ac:dyDescent="0.3">
      <c r="A62" s="229"/>
      <c r="B62" s="57" t="s">
        <v>4</v>
      </c>
      <c r="C62" s="289">
        <v>55.64</v>
      </c>
      <c r="D62" s="291"/>
      <c r="E62" s="290">
        <f t="shared" si="0"/>
        <v>0</v>
      </c>
      <c r="F62" s="210" t="str">
        <f t="shared" si="2"/>
        <v>Veuillez compléter ce champs</v>
      </c>
      <c r="G62" s="211"/>
      <c r="H62" s="211"/>
      <c r="I62" s="211"/>
    </row>
    <row r="63" spans="1:9" s="17" customFormat="1" ht="15.75" outlineLevel="2" thickBot="1" x14ac:dyDescent="0.3">
      <c r="A63" s="214" t="s">
        <v>9</v>
      </c>
      <c r="B63" s="213"/>
      <c r="C63" s="56">
        <f>SUM(C60:C62)</f>
        <v>449.4</v>
      </c>
      <c r="D63" s="293">
        <f>SUM(D60:D62)</f>
        <v>0</v>
      </c>
      <c r="E63" s="44">
        <f t="shared" ref="E63:E109" si="15">D63/C63</f>
        <v>0</v>
      </c>
      <c r="F63" s="210" t="str">
        <f t="shared" ref="F63:F109" si="16">IF(OR(D63=""),"Veuillez compléter ce champs","")</f>
        <v/>
      </c>
      <c r="G63" s="211"/>
      <c r="H63" s="211"/>
      <c r="I63" s="211"/>
    </row>
    <row r="64" spans="1:9" s="17" customFormat="1" ht="15.75" outlineLevel="2" thickBot="1" x14ac:dyDescent="0.3">
      <c r="A64" s="229" t="s">
        <v>87</v>
      </c>
      <c r="B64" s="24" t="s">
        <v>72</v>
      </c>
      <c r="C64" s="294">
        <v>465.09</v>
      </c>
      <c r="D64" s="291"/>
      <c r="E64" s="290">
        <f t="shared" si="15"/>
        <v>0</v>
      </c>
      <c r="F64" s="210" t="str">
        <f t="shared" ref="F64:F66" si="17">IF(OR(D64=""),"Veuillez compléter ce champs","")</f>
        <v>Veuillez compléter ce champs</v>
      </c>
      <c r="G64" s="211"/>
      <c r="H64" s="211"/>
      <c r="I64" s="211"/>
    </row>
    <row r="65" spans="1:9" s="17" customFormat="1" ht="15.75" outlineLevel="2" thickBot="1" x14ac:dyDescent="0.3">
      <c r="A65" s="229"/>
      <c r="B65" s="9" t="s">
        <v>73</v>
      </c>
      <c r="C65" s="289">
        <v>115.47</v>
      </c>
      <c r="D65" s="291"/>
      <c r="E65" s="290">
        <f t="shared" si="15"/>
        <v>0</v>
      </c>
      <c r="F65" s="210" t="str">
        <f t="shared" si="17"/>
        <v>Veuillez compléter ce champs</v>
      </c>
      <c r="G65" s="211"/>
      <c r="H65" s="211"/>
      <c r="I65" s="211"/>
    </row>
    <row r="66" spans="1:9" s="17" customFormat="1" ht="15.75" outlineLevel="2" thickBot="1" x14ac:dyDescent="0.3">
      <c r="A66" s="229"/>
      <c r="B66" s="57" t="s">
        <v>4</v>
      </c>
      <c r="C66" s="289">
        <v>14.22</v>
      </c>
      <c r="D66" s="291"/>
      <c r="E66" s="290">
        <f t="shared" si="15"/>
        <v>0</v>
      </c>
      <c r="F66" s="210" t="str">
        <f t="shared" si="17"/>
        <v>Veuillez compléter ce champs</v>
      </c>
      <c r="G66" s="211"/>
      <c r="H66" s="211"/>
      <c r="I66" s="211"/>
    </row>
    <row r="67" spans="1:9" s="17" customFormat="1" ht="15.75" outlineLevel="2" thickBot="1" x14ac:dyDescent="0.3">
      <c r="A67" s="214" t="s">
        <v>9</v>
      </c>
      <c r="B67" s="215"/>
      <c r="C67" s="56">
        <f>SUM(C64:C66)</f>
        <v>594.78</v>
      </c>
      <c r="D67" s="293">
        <f>SUM(D64:D66)</f>
        <v>0</v>
      </c>
      <c r="E67" s="44">
        <f t="shared" si="15"/>
        <v>0</v>
      </c>
      <c r="F67" s="210" t="str">
        <f t="shared" ref="F67:F70" si="18">IF(OR(D67=""),"Veuillez compléter ce champs","")</f>
        <v/>
      </c>
      <c r="G67" s="211"/>
      <c r="H67" s="211"/>
      <c r="I67" s="211"/>
    </row>
    <row r="68" spans="1:9" s="17" customFormat="1" ht="15.75" outlineLevel="2" thickBot="1" x14ac:dyDescent="0.3">
      <c r="A68" s="218" t="s">
        <v>89</v>
      </c>
      <c r="B68" s="75" t="s">
        <v>72</v>
      </c>
      <c r="C68" s="310">
        <v>374.4</v>
      </c>
      <c r="D68" s="299"/>
      <c r="E68" s="297">
        <f t="shared" si="15"/>
        <v>0</v>
      </c>
      <c r="F68" s="211" t="str">
        <f t="shared" si="18"/>
        <v>Veuillez compléter ce champs</v>
      </c>
      <c r="G68" s="211"/>
      <c r="H68" s="211"/>
      <c r="I68" s="211"/>
    </row>
    <row r="69" spans="1:9" s="17" customFormat="1" ht="15.75" outlineLevel="2" thickBot="1" x14ac:dyDescent="0.3">
      <c r="A69" s="219"/>
      <c r="B69" s="75" t="s">
        <v>11</v>
      </c>
      <c r="C69" s="310">
        <v>30.69</v>
      </c>
      <c r="D69" s="299"/>
      <c r="E69" s="297">
        <f t="shared" si="15"/>
        <v>0</v>
      </c>
      <c r="F69" s="211" t="str">
        <f t="shared" si="18"/>
        <v>Veuillez compléter ce champs</v>
      </c>
      <c r="G69" s="211"/>
      <c r="H69" s="211"/>
      <c r="I69" s="211"/>
    </row>
    <row r="70" spans="1:9" s="17" customFormat="1" ht="15.75" outlineLevel="2" thickBot="1" x14ac:dyDescent="0.3">
      <c r="A70" s="220"/>
      <c r="B70" s="75" t="s">
        <v>73</v>
      </c>
      <c r="C70" s="310">
        <v>84.19</v>
      </c>
      <c r="D70" s="299"/>
      <c r="E70" s="297">
        <f t="shared" si="15"/>
        <v>0</v>
      </c>
      <c r="F70" s="211" t="str">
        <f t="shared" si="18"/>
        <v>Veuillez compléter ce champs</v>
      </c>
      <c r="G70" s="211"/>
      <c r="H70" s="211"/>
      <c r="I70" s="211"/>
    </row>
    <row r="71" spans="1:9" s="17" customFormat="1" ht="14.25" customHeight="1" outlineLevel="2" thickBot="1" x14ac:dyDescent="0.3">
      <c r="A71" s="221"/>
      <c r="B71" s="8" t="s">
        <v>4</v>
      </c>
      <c r="C71" s="300">
        <v>22.41</v>
      </c>
      <c r="D71" s="301"/>
      <c r="E71" s="311">
        <f t="shared" si="15"/>
        <v>0</v>
      </c>
      <c r="F71" s="216" t="str">
        <f t="shared" si="16"/>
        <v>Veuillez compléter ce champs</v>
      </c>
      <c r="G71" s="216"/>
      <c r="H71" s="216"/>
      <c r="I71" s="216"/>
    </row>
    <row r="72" spans="1:9" s="17" customFormat="1" ht="15.75" outlineLevel="2" thickBot="1" x14ac:dyDescent="0.3">
      <c r="A72" s="214" t="s">
        <v>9</v>
      </c>
      <c r="B72" s="235"/>
      <c r="C72" s="56">
        <f>SUM(C68:C71)</f>
        <v>511.69</v>
      </c>
      <c r="D72" s="293">
        <f>SUM(D68:D71)</f>
        <v>0</v>
      </c>
      <c r="E72" s="44">
        <f t="shared" si="15"/>
        <v>0</v>
      </c>
      <c r="F72" s="216" t="str">
        <f t="shared" ref="F72" si="19">IF(OR(D72=""),"Veuillez compléter ce champs","")</f>
        <v/>
      </c>
      <c r="G72" s="216"/>
      <c r="H72" s="216"/>
      <c r="I72" s="216"/>
    </row>
    <row r="73" spans="1:9" s="17" customFormat="1" ht="35.25" customHeight="1" outlineLevel="2" thickBot="1" x14ac:dyDescent="0.3">
      <c r="A73" s="229" t="s">
        <v>88</v>
      </c>
      <c r="B73" s="9" t="s">
        <v>73</v>
      </c>
      <c r="C73" s="300">
        <v>69.78</v>
      </c>
      <c r="D73" s="301"/>
      <c r="E73" s="304">
        <f t="shared" si="15"/>
        <v>0</v>
      </c>
      <c r="F73" s="217" t="str">
        <f t="shared" si="16"/>
        <v>Veuillez compléter ce champs</v>
      </c>
      <c r="G73" s="216"/>
      <c r="H73" s="216"/>
      <c r="I73" s="216"/>
    </row>
    <row r="74" spans="1:9" s="17" customFormat="1" ht="15.75" outlineLevel="2" thickBot="1" x14ac:dyDescent="0.3">
      <c r="A74" s="214" t="s">
        <v>9</v>
      </c>
      <c r="B74" s="213"/>
      <c r="C74" s="56">
        <f>SUM(C73:C73)</f>
        <v>69.78</v>
      </c>
      <c r="D74" s="293">
        <f>SUM(D73:D73)</f>
        <v>0</v>
      </c>
      <c r="E74" s="44">
        <f t="shared" si="15"/>
        <v>0</v>
      </c>
      <c r="F74" s="217" t="str">
        <f t="shared" ref="F74" si="20">IF(OR(D74=""),"Veuillez compléter ce champs","")</f>
        <v/>
      </c>
      <c r="G74" s="216"/>
      <c r="H74" s="216"/>
      <c r="I74" s="216"/>
    </row>
    <row r="75" spans="1:9" s="17" customFormat="1" ht="15.75" outlineLevel="2" thickBot="1" x14ac:dyDescent="0.3">
      <c r="A75" s="241" t="s">
        <v>90</v>
      </c>
      <c r="B75" s="40" t="s">
        <v>72</v>
      </c>
      <c r="C75" s="300">
        <v>95.82</v>
      </c>
      <c r="D75" s="312"/>
      <c r="E75" s="290">
        <f t="shared" si="15"/>
        <v>0</v>
      </c>
      <c r="F75" s="210" t="str">
        <f t="shared" si="16"/>
        <v>Veuillez compléter ce champs</v>
      </c>
      <c r="G75" s="211"/>
      <c r="H75" s="211"/>
      <c r="I75" s="211"/>
    </row>
    <row r="76" spans="1:9" s="17" customFormat="1" ht="15.75" outlineLevel="2" thickBot="1" x14ac:dyDescent="0.3">
      <c r="A76" s="232"/>
      <c r="B76" s="8" t="s">
        <v>73</v>
      </c>
      <c r="C76" s="300">
        <v>155.04</v>
      </c>
      <c r="D76" s="301"/>
      <c r="E76" s="290">
        <f t="shared" si="15"/>
        <v>0</v>
      </c>
      <c r="F76" s="210" t="str">
        <f t="shared" ref="F76:F77" si="21">IF(OR(D76=""),"Veuillez compléter ce champs","")</f>
        <v>Veuillez compléter ce champs</v>
      </c>
      <c r="G76" s="211"/>
      <c r="H76" s="211"/>
      <c r="I76" s="211"/>
    </row>
    <row r="77" spans="1:9" s="17" customFormat="1" ht="15.75" outlineLevel="2" thickBot="1" x14ac:dyDescent="0.3">
      <c r="A77" s="229"/>
      <c r="B77" s="59" t="s">
        <v>15</v>
      </c>
      <c r="C77" s="300">
        <v>241.41</v>
      </c>
      <c r="D77" s="301"/>
      <c r="E77" s="290">
        <f t="shared" si="15"/>
        <v>0</v>
      </c>
      <c r="F77" s="210" t="str">
        <f t="shared" si="21"/>
        <v>Veuillez compléter ce champs</v>
      </c>
      <c r="G77" s="211"/>
      <c r="H77" s="211"/>
      <c r="I77" s="211"/>
    </row>
    <row r="78" spans="1:9" s="17" customFormat="1" ht="15.75" outlineLevel="2" thickBot="1" x14ac:dyDescent="0.3">
      <c r="A78" s="229"/>
      <c r="B78" s="57" t="s">
        <v>4</v>
      </c>
      <c r="C78" s="300">
        <v>71.760000000000005</v>
      </c>
      <c r="D78" s="301"/>
      <c r="E78" s="290">
        <f t="shared" si="15"/>
        <v>0</v>
      </c>
      <c r="F78" s="210" t="str">
        <f t="shared" ref="F78" si="22">IF(OR(D78=""),"Veuillez compléter ce champs","")</f>
        <v>Veuillez compléter ce champs</v>
      </c>
      <c r="G78" s="211"/>
      <c r="H78" s="211"/>
      <c r="I78" s="211"/>
    </row>
    <row r="79" spans="1:9" s="17" customFormat="1" ht="15.75" outlineLevel="2" thickBot="1" x14ac:dyDescent="0.3">
      <c r="A79" s="214" t="s">
        <v>9</v>
      </c>
      <c r="B79" s="213"/>
      <c r="C79" s="56">
        <f>SUM(C75:C78)</f>
        <v>564.03</v>
      </c>
      <c r="D79" s="293">
        <f>SUM(D75:D78)</f>
        <v>0</v>
      </c>
      <c r="E79" s="44">
        <f t="shared" si="15"/>
        <v>0</v>
      </c>
      <c r="F79" s="210" t="str">
        <f t="shared" si="16"/>
        <v/>
      </c>
      <c r="G79" s="211"/>
      <c r="H79" s="211"/>
      <c r="I79" s="211"/>
    </row>
    <row r="80" spans="1:9" s="17" customFormat="1" ht="15.75" outlineLevel="2" thickBot="1" x14ac:dyDescent="0.3">
      <c r="A80" s="241" t="s">
        <v>91</v>
      </c>
      <c r="B80" s="40" t="s">
        <v>73</v>
      </c>
      <c r="C80" s="300">
        <v>277.60000000000002</v>
      </c>
      <c r="D80" s="301"/>
      <c r="E80" s="290">
        <f t="shared" si="15"/>
        <v>0</v>
      </c>
      <c r="F80" s="210" t="str">
        <f t="shared" si="16"/>
        <v>Veuillez compléter ce champs</v>
      </c>
      <c r="G80" s="211"/>
      <c r="H80" s="211"/>
      <c r="I80" s="211"/>
    </row>
    <row r="81" spans="1:9" s="17" customFormat="1" ht="15.75" outlineLevel="2" thickBot="1" x14ac:dyDescent="0.3">
      <c r="A81" s="230"/>
      <c r="B81" s="57" t="s">
        <v>4</v>
      </c>
      <c r="C81" s="300">
        <v>32.6</v>
      </c>
      <c r="D81" s="301"/>
      <c r="E81" s="290">
        <f t="shared" si="15"/>
        <v>0</v>
      </c>
      <c r="F81" s="210" t="str">
        <f t="shared" ref="F81" si="23">IF(OR(D81=""),"Veuillez compléter ce champs","")</f>
        <v>Veuillez compléter ce champs</v>
      </c>
      <c r="G81" s="211"/>
      <c r="H81" s="211"/>
      <c r="I81" s="211"/>
    </row>
    <row r="82" spans="1:9" s="17" customFormat="1" ht="15.75" outlineLevel="2" thickBot="1" x14ac:dyDescent="0.3">
      <c r="A82" s="214" t="s">
        <v>9</v>
      </c>
      <c r="B82" s="215"/>
      <c r="C82" s="56">
        <f>SUM(C80:C81)</f>
        <v>310.20000000000005</v>
      </c>
      <c r="D82" s="293">
        <f>SUM(D80:D81)</f>
        <v>0</v>
      </c>
      <c r="E82" s="44">
        <f t="shared" si="15"/>
        <v>0</v>
      </c>
      <c r="F82" s="210" t="str">
        <f t="shared" ref="F82:F84" si="24">IF(OR(D82=""),"Veuillez compléter ce champs","")</f>
        <v/>
      </c>
      <c r="G82" s="211"/>
      <c r="H82" s="211"/>
      <c r="I82" s="211"/>
    </row>
    <row r="83" spans="1:9" s="17" customFormat="1" ht="15.75" outlineLevel="2" thickBot="1" x14ac:dyDescent="0.3">
      <c r="A83" s="219" t="s">
        <v>92</v>
      </c>
      <c r="B83" s="75" t="s">
        <v>72</v>
      </c>
      <c r="C83" s="306">
        <v>36</v>
      </c>
      <c r="D83" s="299"/>
      <c r="E83" s="297">
        <f t="shared" si="15"/>
        <v>0</v>
      </c>
      <c r="F83" s="210" t="str">
        <f t="shared" si="24"/>
        <v>Veuillez compléter ce champs</v>
      </c>
      <c r="G83" s="211"/>
      <c r="H83" s="211"/>
      <c r="I83" s="211"/>
    </row>
    <row r="84" spans="1:9" s="17" customFormat="1" ht="15.75" outlineLevel="2" thickBot="1" x14ac:dyDescent="0.3">
      <c r="A84" s="220"/>
      <c r="B84" s="75" t="s">
        <v>73</v>
      </c>
      <c r="C84" s="306">
        <v>16.7</v>
      </c>
      <c r="D84" s="299"/>
      <c r="E84" s="297">
        <f t="shared" si="15"/>
        <v>0</v>
      </c>
      <c r="F84" s="210" t="str">
        <f t="shared" si="24"/>
        <v>Veuillez compléter ce champs</v>
      </c>
      <c r="G84" s="211"/>
      <c r="H84" s="211"/>
      <c r="I84" s="211"/>
    </row>
    <row r="85" spans="1:9" s="17" customFormat="1" ht="15.75" outlineLevel="2" thickBot="1" x14ac:dyDescent="0.3">
      <c r="A85" s="221"/>
      <c r="B85" s="74" t="s">
        <v>4</v>
      </c>
      <c r="C85" s="303">
        <v>37.26</v>
      </c>
      <c r="D85" s="301"/>
      <c r="E85" s="297">
        <f t="shared" si="15"/>
        <v>0</v>
      </c>
      <c r="F85" s="210" t="str">
        <f t="shared" si="16"/>
        <v>Veuillez compléter ce champs</v>
      </c>
      <c r="G85" s="211"/>
      <c r="H85" s="211"/>
      <c r="I85" s="211"/>
    </row>
    <row r="86" spans="1:9" s="17" customFormat="1" ht="15.75" outlineLevel="2" thickBot="1" x14ac:dyDescent="0.3">
      <c r="A86" s="214" t="s">
        <v>9</v>
      </c>
      <c r="B86" s="235"/>
      <c r="C86" s="56">
        <f>SUM(C83:C85)</f>
        <v>89.960000000000008</v>
      </c>
      <c r="D86" s="293">
        <f>SUM(D83:D85)</f>
        <v>0</v>
      </c>
      <c r="E86" s="44">
        <f t="shared" si="15"/>
        <v>0</v>
      </c>
      <c r="F86" s="210" t="str">
        <f t="shared" si="16"/>
        <v/>
      </c>
      <c r="G86" s="211"/>
      <c r="H86" s="211"/>
      <c r="I86" s="211"/>
    </row>
    <row r="87" spans="1:9" s="17" customFormat="1" ht="16.5" customHeight="1" outlineLevel="2" thickBot="1" x14ac:dyDescent="0.3">
      <c r="A87" s="229" t="s">
        <v>93</v>
      </c>
      <c r="B87" s="9" t="s">
        <v>73</v>
      </c>
      <c r="C87" s="300">
        <v>32.6</v>
      </c>
      <c r="D87" s="301"/>
      <c r="E87" s="290">
        <f t="shared" si="15"/>
        <v>0</v>
      </c>
      <c r="F87" s="210" t="str">
        <f t="shared" ref="F87:F88" si="25">IF(OR(D87=""),"Veuillez compléter ce champs","")</f>
        <v>Veuillez compléter ce champs</v>
      </c>
      <c r="G87" s="211"/>
      <c r="H87" s="211"/>
      <c r="I87" s="211"/>
    </row>
    <row r="88" spans="1:9" s="17" customFormat="1" ht="16.5" customHeight="1" outlineLevel="2" thickBot="1" x14ac:dyDescent="0.3">
      <c r="A88" s="229"/>
      <c r="B88" s="57" t="s">
        <v>4</v>
      </c>
      <c r="C88" s="300">
        <v>11.51</v>
      </c>
      <c r="D88" s="301"/>
      <c r="E88" s="290">
        <f t="shared" si="15"/>
        <v>0</v>
      </c>
      <c r="F88" s="210" t="str">
        <f t="shared" si="25"/>
        <v>Veuillez compléter ce champs</v>
      </c>
      <c r="G88" s="211"/>
      <c r="H88" s="211"/>
      <c r="I88" s="211"/>
    </row>
    <row r="89" spans="1:9" s="17" customFormat="1" ht="15.75" outlineLevel="2" thickBot="1" x14ac:dyDescent="0.3">
      <c r="A89" s="214" t="s">
        <v>9</v>
      </c>
      <c r="B89" s="213"/>
      <c r="C89" s="305">
        <f>SUM(C87:C88)</f>
        <v>44.11</v>
      </c>
      <c r="D89" s="309">
        <f>SUM(D87:D88)</f>
        <v>0</v>
      </c>
      <c r="E89" s="308">
        <f t="shared" si="15"/>
        <v>0</v>
      </c>
      <c r="F89" s="210" t="str">
        <f t="shared" si="16"/>
        <v/>
      </c>
      <c r="G89" s="211"/>
      <c r="H89" s="211"/>
      <c r="I89" s="211"/>
    </row>
    <row r="90" spans="1:9" s="17" customFormat="1" ht="15.75" outlineLevel="2" thickBot="1" x14ac:dyDescent="0.3">
      <c r="A90" s="241" t="s">
        <v>94</v>
      </c>
      <c r="B90" s="40" t="s">
        <v>72</v>
      </c>
      <c r="C90" s="300">
        <v>143</v>
      </c>
      <c r="D90" s="301"/>
      <c r="E90" s="290">
        <f t="shared" si="15"/>
        <v>0</v>
      </c>
      <c r="F90" s="210" t="str">
        <f t="shared" si="16"/>
        <v>Veuillez compléter ce champs</v>
      </c>
      <c r="G90" s="211"/>
      <c r="H90" s="211"/>
      <c r="I90" s="211"/>
    </row>
    <row r="91" spans="1:9" s="17" customFormat="1" ht="15.75" outlineLevel="2" thickBot="1" x14ac:dyDescent="0.3">
      <c r="A91" s="229"/>
      <c r="B91" s="9" t="s">
        <v>73</v>
      </c>
      <c r="C91" s="300">
        <v>25</v>
      </c>
      <c r="D91" s="301"/>
      <c r="E91" s="290">
        <f t="shared" si="15"/>
        <v>0</v>
      </c>
      <c r="F91" s="210" t="str">
        <f t="shared" ref="F91:F92" si="26">IF(OR(D91=""),"Veuillez compléter ce champs","")</f>
        <v>Veuillez compléter ce champs</v>
      </c>
      <c r="G91" s="211"/>
      <c r="H91" s="211"/>
      <c r="I91" s="211"/>
    </row>
    <row r="92" spans="1:9" s="17" customFormat="1" ht="15.75" outlineLevel="2" thickBot="1" x14ac:dyDescent="0.3">
      <c r="A92" s="229"/>
      <c r="B92" s="57" t="s">
        <v>4</v>
      </c>
      <c r="C92" s="300">
        <v>68</v>
      </c>
      <c r="D92" s="301"/>
      <c r="E92" s="290">
        <f t="shared" si="15"/>
        <v>0</v>
      </c>
      <c r="F92" s="210" t="str">
        <f t="shared" si="26"/>
        <v>Veuillez compléter ce champs</v>
      </c>
      <c r="G92" s="211"/>
      <c r="H92" s="211"/>
      <c r="I92" s="211"/>
    </row>
    <row r="93" spans="1:9" s="17" customFormat="1" ht="15.75" outlineLevel="2" thickBot="1" x14ac:dyDescent="0.3">
      <c r="A93" s="214" t="s">
        <v>9</v>
      </c>
      <c r="B93" s="213"/>
      <c r="C93" s="56">
        <f>SUM(C90:C92)</f>
        <v>236</v>
      </c>
      <c r="D93" s="293">
        <f>SUM(D90:D92)</f>
        <v>0</v>
      </c>
      <c r="E93" s="44">
        <f t="shared" si="15"/>
        <v>0</v>
      </c>
      <c r="F93" s="210" t="str">
        <f t="shared" si="16"/>
        <v/>
      </c>
      <c r="G93" s="211"/>
      <c r="H93" s="211"/>
      <c r="I93" s="211"/>
    </row>
    <row r="94" spans="1:9" s="17" customFormat="1" ht="15.75" outlineLevel="2" thickBot="1" x14ac:dyDescent="0.3">
      <c r="A94" s="246" t="s">
        <v>95</v>
      </c>
      <c r="B94" s="40" t="s">
        <v>72</v>
      </c>
      <c r="C94" s="300">
        <v>71</v>
      </c>
      <c r="D94" s="301"/>
      <c r="E94" s="290">
        <f t="shared" si="15"/>
        <v>0</v>
      </c>
      <c r="F94" s="210" t="str">
        <f t="shared" si="16"/>
        <v>Veuillez compléter ce champs</v>
      </c>
      <c r="G94" s="211"/>
      <c r="H94" s="211"/>
      <c r="I94" s="211"/>
    </row>
    <row r="95" spans="1:9" s="17" customFormat="1" ht="15.75" outlineLevel="2" thickBot="1" x14ac:dyDescent="0.3">
      <c r="A95" s="246"/>
      <c r="B95" s="9" t="s">
        <v>73</v>
      </c>
      <c r="C95" s="300">
        <v>70</v>
      </c>
      <c r="D95" s="301"/>
      <c r="E95" s="290">
        <f t="shared" si="15"/>
        <v>0</v>
      </c>
      <c r="F95" s="210" t="str">
        <f t="shared" ref="F95:F96" si="27">IF(OR(D95=""),"Veuillez compléter ce champs","")</f>
        <v>Veuillez compléter ce champs</v>
      </c>
      <c r="G95" s="211"/>
      <c r="H95" s="211"/>
      <c r="I95" s="211"/>
    </row>
    <row r="96" spans="1:9" s="17" customFormat="1" ht="15.75" outlineLevel="2" thickBot="1" x14ac:dyDescent="0.3">
      <c r="A96" s="246"/>
      <c r="B96" s="57" t="s">
        <v>4</v>
      </c>
      <c r="C96" s="300">
        <v>21</v>
      </c>
      <c r="D96" s="301"/>
      <c r="E96" s="290">
        <f t="shared" si="15"/>
        <v>0</v>
      </c>
      <c r="F96" s="210" t="str">
        <f t="shared" si="27"/>
        <v>Veuillez compléter ce champs</v>
      </c>
      <c r="G96" s="211"/>
      <c r="H96" s="211"/>
      <c r="I96" s="211"/>
    </row>
    <row r="97" spans="1:9" s="17" customFormat="1" ht="15.75" outlineLevel="2" thickBot="1" x14ac:dyDescent="0.3">
      <c r="A97" s="222" t="s">
        <v>9</v>
      </c>
      <c r="B97" s="213"/>
      <c r="C97" s="56">
        <f>SUM(C94:C96)</f>
        <v>162</v>
      </c>
      <c r="D97" s="293">
        <f>SUM(D94:D96)</f>
        <v>0</v>
      </c>
      <c r="E97" s="44">
        <f t="shared" si="15"/>
        <v>0</v>
      </c>
      <c r="F97" s="210" t="str">
        <f t="shared" si="16"/>
        <v/>
      </c>
      <c r="G97" s="211"/>
      <c r="H97" s="211"/>
      <c r="I97" s="211"/>
    </row>
    <row r="98" spans="1:9" s="17" customFormat="1" ht="15.75" outlineLevel="2" thickBot="1" x14ac:dyDescent="0.3">
      <c r="A98" s="241" t="s">
        <v>96</v>
      </c>
      <c r="B98" s="37" t="s">
        <v>72</v>
      </c>
      <c r="C98" s="300">
        <v>122</v>
      </c>
      <c r="D98" s="312"/>
      <c r="E98" s="290">
        <f t="shared" si="15"/>
        <v>0</v>
      </c>
      <c r="F98" s="210" t="str">
        <f t="shared" si="16"/>
        <v>Veuillez compléter ce champs</v>
      </c>
      <c r="G98" s="211"/>
      <c r="H98" s="211"/>
      <c r="I98" s="211"/>
    </row>
    <row r="99" spans="1:9" s="17" customFormat="1" ht="15.75" outlineLevel="2" thickBot="1" x14ac:dyDescent="0.3">
      <c r="A99" s="229"/>
      <c r="B99" s="24" t="s">
        <v>73</v>
      </c>
      <c r="C99" s="300">
        <v>181</v>
      </c>
      <c r="D99" s="301"/>
      <c r="E99" s="290">
        <f t="shared" si="15"/>
        <v>0</v>
      </c>
      <c r="F99" s="210" t="str">
        <f t="shared" ref="F99:F100" si="28">IF(OR(D99=""),"Veuillez compléter ce champs","")</f>
        <v>Veuillez compléter ce champs</v>
      </c>
      <c r="G99" s="211"/>
      <c r="H99" s="211"/>
      <c r="I99" s="211"/>
    </row>
    <row r="100" spans="1:9" s="17" customFormat="1" ht="15.75" outlineLevel="2" thickBot="1" x14ac:dyDescent="0.3">
      <c r="A100" s="230"/>
      <c r="B100" s="60" t="s">
        <v>4</v>
      </c>
      <c r="C100" s="300">
        <v>57</v>
      </c>
      <c r="D100" s="301"/>
      <c r="E100" s="290">
        <f t="shared" si="15"/>
        <v>0</v>
      </c>
      <c r="F100" s="210" t="str">
        <f t="shared" si="28"/>
        <v>Veuillez compléter ce champs</v>
      </c>
      <c r="G100" s="211"/>
      <c r="H100" s="211"/>
      <c r="I100" s="211"/>
    </row>
    <row r="101" spans="1:9" s="17" customFormat="1" ht="15.75" outlineLevel="2" thickBot="1" x14ac:dyDescent="0.3">
      <c r="A101" s="214" t="s">
        <v>9</v>
      </c>
      <c r="B101" s="213"/>
      <c r="C101" s="19">
        <f>SUM(C98:C100)</f>
        <v>360</v>
      </c>
      <c r="D101" s="293">
        <f>SUM(D98:D100)</f>
        <v>0</v>
      </c>
      <c r="E101" s="44">
        <f t="shared" si="15"/>
        <v>0</v>
      </c>
      <c r="F101" s="210" t="str">
        <f t="shared" ref="F101:F104" si="29">IF(OR(D101=""),"Veuillez compléter ce champs","")</f>
        <v/>
      </c>
      <c r="G101" s="211"/>
      <c r="H101" s="211"/>
      <c r="I101" s="211"/>
    </row>
    <row r="102" spans="1:9" s="17" customFormat="1" ht="15.75" outlineLevel="2" thickBot="1" x14ac:dyDescent="0.3">
      <c r="A102" s="247" t="s">
        <v>97</v>
      </c>
      <c r="B102" s="61" t="s">
        <v>72</v>
      </c>
      <c r="C102" s="310">
        <v>160</v>
      </c>
      <c r="D102" s="313"/>
      <c r="E102" s="297"/>
      <c r="F102" s="210" t="str">
        <f t="shared" si="29"/>
        <v>Veuillez compléter ce champs</v>
      </c>
      <c r="G102" s="211"/>
      <c r="H102" s="211"/>
      <c r="I102" s="211"/>
    </row>
    <row r="103" spans="1:9" s="17" customFormat="1" ht="15.75" outlineLevel="2" thickBot="1" x14ac:dyDescent="0.3">
      <c r="A103" s="248"/>
      <c r="B103" s="9" t="s">
        <v>73</v>
      </c>
      <c r="C103" s="300">
        <v>121</v>
      </c>
      <c r="D103" s="301"/>
      <c r="E103" s="290">
        <f t="shared" si="15"/>
        <v>0</v>
      </c>
      <c r="F103" s="210" t="str">
        <f t="shared" si="29"/>
        <v>Veuillez compléter ce champs</v>
      </c>
      <c r="G103" s="211"/>
      <c r="H103" s="211"/>
      <c r="I103" s="211"/>
    </row>
    <row r="104" spans="1:9" s="17" customFormat="1" ht="13.5" customHeight="1" outlineLevel="2" thickBot="1" x14ac:dyDescent="0.3">
      <c r="A104" s="249"/>
      <c r="B104" s="57" t="s">
        <v>4</v>
      </c>
      <c r="C104" s="300">
        <v>33</v>
      </c>
      <c r="D104" s="301"/>
      <c r="E104" s="290">
        <f t="shared" si="15"/>
        <v>0</v>
      </c>
      <c r="F104" s="210" t="str">
        <f t="shared" si="29"/>
        <v>Veuillez compléter ce champs</v>
      </c>
      <c r="G104" s="211"/>
      <c r="H104" s="211"/>
      <c r="I104" s="211"/>
    </row>
    <row r="105" spans="1:9" s="17" customFormat="1" ht="15.75" outlineLevel="2" thickBot="1" x14ac:dyDescent="0.3">
      <c r="A105" s="214" t="s">
        <v>9</v>
      </c>
      <c r="B105" s="213"/>
      <c r="C105" s="56">
        <f>SUM(C102:C104)</f>
        <v>314</v>
      </c>
      <c r="D105" s="293">
        <f>D103</f>
        <v>0</v>
      </c>
      <c r="E105" s="44">
        <f t="shared" si="15"/>
        <v>0</v>
      </c>
      <c r="F105" s="210" t="str">
        <f t="shared" si="16"/>
        <v/>
      </c>
      <c r="G105" s="211"/>
      <c r="H105" s="211"/>
      <c r="I105" s="211"/>
    </row>
    <row r="106" spans="1:9" s="17" customFormat="1" ht="15.75" outlineLevel="2" thickBot="1" x14ac:dyDescent="0.3">
      <c r="A106" s="229" t="s">
        <v>98</v>
      </c>
      <c r="B106" s="37" t="s">
        <v>72</v>
      </c>
      <c r="C106" s="314">
        <v>49.9</v>
      </c>
      <c r="D106" s="301"/>
      <c r="E106" s="290">
        <f t="shared" si="15"/>
        <v>0</v>
      </c>
      <c r="F106" s="210" t="str">
        <f t="shared" ref="F106:F108" si="30">IF(OR(D106=""),"Veuillez compléter ce champs","")</f>
        <v>Veuillez compléter ce champs</v>
      </c>
      <c r="G106" s="211"/>
      <c r="H106" s="211"/>
      <c r="I106" s="211"/>
    </row>
    <row r="107" spans="1:9" s="17" customFormat="1" ht="15.75" outlineLevel="2" thickBot="1" x14ac:dyDescent="0.3">
      <c r="A107" s="229"/>
      <c r="B107" s="9" t="s">
        <v>73</v>
      </c>
      <c r="C107" s="300">
        <v>18.7</v>
      </c>
      <c r="D107" s="301"/>
      <c r="E107" s="290">
        <f t="shared" si="15"/>
        <v>0</v>
      </c>
      <c r="F107" s="210" t="str">
        <f t="shared" si="30"/>
        <v>Veuillez compléter ce champs</v>
      </c>
      <c r="G107" s="211"/>
      <c r="H107" s="211"/>
      <c r="I107" s="211"/>
    </row>
    <row r="108" spans="1:9" s="17" customFormat="1" ht="15.75" outlineLevel="2" thickBot="1" x14ac:dyDescent="0.3">
      <c r="A108" s="230"/>
      <c r="B108" s="57" t="s">
        <v>4</v>
      </c>
      <c r="C108" s="300">
        <v>15.1</v>
      </c>
      <c r="D108" s="301"/>
      <c r="E108" s="290">
        <f t="shared" si="15"/>
        <v>0</v>
      </c>
      <c r="F108" s="210" t="str">
        <f t="shared" si="30"/>
        <v>Veuillez compléter ce champs</v>
      </c>
      <c r="G108" s="211"/>
      <c r="H108" s="211"/>
      <c r="I108" s="211"/>
    </row>
    <row r="109" spans="1:9" s="17" customFormat="1" ht="15.75" outlineLevel="2" thickBot="1" x14ac:dyDescent="0.3">
      <c r="A109" s="214" t="s">
        <v>9</v>
      </c>
      <c r="B109" s="213"/>
      <c r="C109" s="56">
        <f>SUM(C106:C108)</f>
        <v>83.699999999999989</v>
      </c>
      <c r="D109" s="77">
        <f>SUM(D106:D108)</f>
        <v>0</v>
      </c>
      <c r="E109" s="44">
        <f t="shared" si="15"/>
        <v>0</v>
      </c>
      <c r="F109" s="210" t="str">
        <f t="shared" si="16"/>
        <v/>
      </c>
      <c r="G109" s="211"/>
      <c r="H109" s="211"/>
      <c r="I109" s="211"/>
    </row>
    <row r="110" spans="1:9" ht="15.75" thickBot="1" x14ac:dyDescent="0.3">
      <c r="A110" s="225" t="s">
        <v>3</v>
      </c>
      <c r="B110" s="226"/>
      <c r="C110" s="36">
        <f>SUM(C11+C15+C18+C21+C25+C29+C32+C35+C39+C44+C47+C51+C55+C59+C63+C67+C72+C74+C79+C82+C86+C89+C93+C97+C101+C105+C109)</f>
        <v>7907.7199999999984</v>
      </c>
      <c r="D110" s="81">
        <f>SUM(D8+D9+D10+D12+D13+D14+D16+D17+D20+D19+D22+D24+D23+D27+D26+D28+D30+D31+D33+D34+D37+D36+D38+D40+D41+D42+D43+D45+D48+D50+D49+D52+D53+D54+D57+D56+D58+D60+D61+D62+D64+D65+D66+D68+D69+D70+D71+D73+D75+D76+D78+D77+D81+D80+D83+D84+D85+D87+D88+D91+D90+D92+D94+D95+D96+D99+D98+D100+D102+D103+D104+D106+D107+D108)</f>
        <v>0</v>
      </c>
      <c r="E110" s="45"/>
      <c r="F110" s="245" t="str">
        <f t="shared" ref="F110" si="31">IF(OR(D110=""),"Veuillez compléter ce champs","")</f>
        <v/>
      </c>
      <c r="G110" s="245"/>
      <c r="H110" s="245"/>
      <c r="I110" s="245"/>
    </row>
    <row r="111" spans="1:9" x14ac:dyDescent="0.25">
      <c r="C111" s="55"/>
    </row>
    <row r="112" spans="1:9" ht="15.75" thickBot="1" x14ac:dyDescent="0.3"/>
    <row r="113" spans="1:5" ht="15.75" thickBot="1" x14ac:dyDescent="0.3">
      <c r="B113" s="227" t="s">
        <v>2</v>
      </c>
      <c r="C113" s="228"/>
      <c r="D113" s="42"/>
      <c r="E113" s="46"/>
    </row>
    <row r="114" spans="1:5" ht="15.75" thickBot="1" x14ac:dyDescent="0.3">
      <c r="D114" s="43"/>
    </row>
    <row r="115" spans="1:5" ht="15.75" thickBot="1" x14ac:dyDescent="0.3">
      <c r="B115" s="223" t="s">
        <v>13</v>
      </c>
      <c r="C115" s="224"/>
      <c r="D115" s="10">
        <f>D110*D113+D110</f>
        <v>0</v>
      </c>
    </row>
    <row r="117" spans="1:5" x14ac:dyDescent="0.25">
      <c r="A117" s="58"/>
    </row>
    <row r="118" spans="1:5" x14ac:dyDescent="0.25">
      <c r="A118" s="52"/>
    </row>
  </sheetData>
  <autoFilter ref="A7:I110"/>
  <mergeCells count="162">
    <mergeCell ref="A15:B15"/>
    <mergeCell ref="A18:B18"/>
    <mergeCell ref="A21:B21"/>
    <mergeCell ref="A25:B25"/>
    <mergeCell ref="A29:B29"/>
    <mergeCell ref="A32:B32"/>
    <mergeCell ref="A35:B35"/>
    <mergeCell ref="A39:B39"/>
    <mergeCell ref="A16:A17"/>
    <mergeCell ref="A36:A38"/>
    <mergeCell ref="A26:A28"/>
    <mergeCell ref="A30:A31"/>
    <mergeCell ref="A33:A34"/>
    <mergeCell ref="F110:I110"/>
    <mergeCell ref="A87:A88"/>
    <mergeCell ref="A90:A92"/>
    <mergeCell ref="A94:A96"/>
    <mergeCell ref="A98:A100"/>
    <mergeCell ref="F87:I87"/>
    <mergeCell ref="F88:I88"/>
    <mergeCell ref="F91:I91"/>
    <mergeCell ref="F92:I92"/>
    <mergeCell ref="F95:I95"/>
    <mergeCell ref="F96:I96"/>
    <mergeCell ref="F99:I99"/>
    <mergeCell ref="F100:I100"/>
    <mergeCell ref="A89:B89"/>
    <mergeCell ref="A93:B93"/>
    <mergeCell ref="A97:B97"/>
    <mergeCell ref="A101:B101"/>
    <mergeCell ref="A105:B105"/>
    <mergeCell ref="A109:B109"/>
    <mergeCell ref="A102:A104"/>
    <mergeCell ref="F105:I105"/>
    <mergeCell ref="F89:I89"/>
    <mergeCell ref="F90:I90"/>
    <mergeCell ref="F93:I93"/>
    <mergeCell ref="A75:A78"/>
    <mergeCell ref="F28:I28"/>
    <mergeCell ref="F34:I34"/>
    <mergeCell ref="F58:I58"/>
    <mergeCell ref="F78:I78"/>
    <mergeCell ref="F81:I81"/>
    <mergeCell ref="A64:A66"/>
    <mergeCell ref="F79:I79"/>
    <mergeCell ref="F80:I80"/>
    <mergeCell ref="A79:B79"/>
    <mergeCell ref="F76:I76"/>
    <mergeCell ref="F77:I77"/>
    <mergeCell ref="A52:A54"/>
    <mergeCell ref="A63:B63"/>
    <mergeCell ref="A67:B67"/>
    <mergeCell ref="A72:B72"/>
    <mergeCell ref="A74:B74"/>
    <mergeCell ref="A60:A62"/>
    <mergeCell ref="F55:I55"/>
    <mergeCell ref="A48:A50"/>
    <mergeCell ref="F32:I32"/>
    <mergeCell ref="A45:A46"/>
    <mergeCell ref="F46:I46"/>
    <mergeCell ref="A82:B82"/>
    <mergeCell ref="A86:B86"/>
    <mergeCell ref="F83:I83"/>
    <mergeCell ref="F84:I84"/>
    <mergeCell ref="A83:A85"/>
    <mergeCell ref="A3:E3"/>
    <mergeCell ref="A5:E5"/>
    <mergeCell ref="A22:A24"/>
    <mergeCell ref="A19:A20"/>
    <mergeCell ref="A8:A10"/>
    <mergeCell ref="A12:A14"/>
    <mergeCell ref="F8:I8"/>
    <mergeCell ref="F11:I11"/>
    <mergeCell ref="F12:I12"/>
    <mergeCell ref="F13:I13"/>
    <mergeCell ref="F14:I14"/>
    <mergeCell ref="F15:I15"/>
    <mergeCell ref="F9:I9"/>
    <mergeCell ref="F10:I10"/>
    <mergeCell ref="F16:I16"/>
    <mergeCell ref="F18:I18"/>
    <mergeCell ref="A56:A58"/>
    <mergeCell ref="A80:A81"/>
    <mergeCell ref="A73"/>
    <mergeCell ref="F24:I24"/>
    <mergeCell ref="F19:I19"/>
    <mergeCell ref="F20:I20"/>
    <mergeCell ref="F21:I21"/>
    <mergeCell ref="F23:I23"/>
    <mergeCell ref="F22:I22"/>
    <mergeCell ref="F17:I17"/>
    <mergeCell ref="A11:B11"/>
    <mergeCell ref="B115:C115"/>
    <mergeCell ref="A110:B110"/>
    <mergeCell ref="F106:I106"/>
    <mergeCell ref="F107:I107"/>
    <mergeCell ref="F108:I108"/>
    <mergeCell ref="F109:I109"/>
    <mergeCell ref="B113:C113"/>
    <mergeCell ref="A106:A108"/>
    <mergeCell ref="F29:I29"/>
    <mergeCell ref="F31:I31"/>
    <mergeCell ref="F35:I35"/>
    <mergeCell ref="A40:A43"/>
    <mergeCell ref="A44:B44"/>
    <mergeCell ref="A47:B47"/>
    <mergeCell ref="F101:I101"/>
    <mergeCell ref="F103:I103"/>
    <mergeCell ref="F26:I26"/>
    <mergeCell ref="F27:I27"/>
    <mergeCell ref="F71:I71"/>
    <mergeCell ref="F36:I36"/>
    <mergeCell ref="F40:I40"/>
    <mergeCell ref="F42:I42"/>
    <mergeCell ref="F53:I53"/>
    <mergeCell ref="F54:I54"/>
    <mergeCell ref="F44:I44"/>
    <mergeCell ref="F45:I45"/>
    <mergeCell ref="F47:I47"/>
    <mergeCell ref="F38:I38"/>
    <mergeCell ref="F39:I39"/>
    <mergeCell ref="F64:I64"/>
    <mergeCell ref="F50:I50"/>
    <mergeCell ref="F68:I68"/>
    <mergeCell ref="F70:I70"/>
    <mergeCell ref="F37:I37"/>
    <mergeCell ref="F94:I94"/>
    <mergeCell ref="F65:I65"/>
    <mergeCell ref="F66:I66"/>
    <mergeCell ref="F41:I41"/>
    <mergeCell ref="F104:I104"/>
    <mergeCell ref="F43:I43"/>
    <mergeCell ref="F51:I51"/>
    <mergeCell ref="F97:I97"/>
    <mergeCell ref="F98:I98"/>
    <mergeCell ref="F86:I86"/>
    <mergeCell ref="F82:I82"/>
    <mergeCell ref="F85:I85"/>
    <mergeCell ref="F25:I25"/>
    <mergeCell ref="F102:I102"/>
    <mergeCell ref="A55:B55"/>
    <mergeCell ref="A51:B51"/>
    <mergeCell ref="A59:B59"/>
    <mergeCell ref="F56:I56"/>
    <mergeCell ref="F57:I57"/>
    <mergeCell ref="F59:I59"/>
    <mergeCell ref="F60:I60"/>
    <mergeCell ref="F61:I61"/>
    <mergeCell ref="F72:I72"/>
    <mergeCell ref="F69:I69"/>
    <mergeCell ref="F63:I63"/>
    <mergeCell ref="F67:I67"/>
    <mergeCell ref="F62:I62"/>
    <mergeCell ref="F73:I73"/>
    <mergeCell ref="F74:I74"/>
    <mergeCell ref="F33:I33"/>
    <mergeCell ref="F30:I30"/>
    <mergeCell ref="F75:I75"/>
    <mergeCell ref="F48:I48"/>
    <mergeCell ref="F49:I49"/>
    <mergeCell ref="F52:I52"/>
    <mergeCell ref="A68:A71"/>
  </mergeCells>
  <pageMargins left="0.7" right="0.7" top="0.75" bottom="0.75" header="0.3" footer="0.3"/>
  <pageSetup paperSize="8" scale="2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D25" sqref="D25"/>
    </sheetView>
  </sheetViews>
  <sheetFormatPr baseColWidth="10" defaultColWidth="11.42578125" defaultRowHeight="15" x14ac:dyDescent="0.25"/>
  <cols>
    <col min="1" max="1" width="56.7109375" style="2" customWidth="1"/>
    <col min="2" max="2" width="18.7109375" style="13" customWidth="1"/>
    <col min="3" max="3" width="18.7109375" style="14" customWidth="1"/>
    <col min="4" max="4" width="18.7109375" style="2" customWidth="1"/>
    <col min="5" max="5" width="26.5703125" style="2" customWidth="1"/>
    <col min="6" max="16384" width="11.42578125" style="2"/>
  </cols>
  <sheetData>
    <row r="1" spans="1:9" x14ac:dyDescent="0.25">
      <c r="B1" s="26"/>
    </row>
    <row r="2" spans="1:9" ht="38.25" customHeight="1" x14ac:dyDescent="0.25">
      <c r="A2" s="236" t="s">
        <v>106</v>
      </c>
      <c r="B2" s="237"/>
      <c r="C2" s="237"/>
      <c r="D2" s="237"/>
      <c r="E2" s="237"/>
    </row>
    <row r="3" spans="1:9" ht="25.5" customHeight="1" thickBot="1" x14ac:dyDescent="0.3">
      <c r="A3" s="48"/>
      <c r="B3" s="26"/>
      <c r="D3" s="41"/>
      <c r="E3" s="41"/>
    </row>
    <row r="4" spans="1:9" ht="30" customHeight="1" thickBot="1" x14ac:dyDescent="0.3">
      <c r="A4" s="238" t="s">
        <v>102</v>
      </c>
      <c r="B4" s="239"/>
      <c r="C4" s="239"/>
      <c r="D4" s="239"/>
      <c r="E4" s="240"/>
    </row>
    <row r="5" spans="1:9" ht="15.75" thickBot="1" x14ac:dyDescent="0.3">
      <c r="A5" s="47"/>
      <c r="B5" s="6"/>
      <c r="C5" s="12"/>
      <c r="D5" s="6"/>
      <c r="E5" s="6"/>
    </row>
    <row r="6" spans="1:9" ht="30.75" thickBot="1" x14ac:dyDescent="0.3">
      <c r="A6" s="51" t="s">
        <v>12</v>
      </c>
      <c r="B6" s="20" t="s">
        <v>8</v>
      </c>
      <c r="C6" s="21" t="s">
        <v>7</v>
      </c>
      <c r="D6" s="22" t="s">
        <v>6</v>
      </c>
      <c r="E6" s="23" t="s">
        <v>5</v>
      </c>
    </row>
    <row r="7" spans="1:9" ht="15" customHeight="1" thickBot="1" x14ac:dyDescent="0.3">
      <c r="A7" s="241" t="s">
        <v>100</v>
      </c>
      <c r="B7" s="9" t="s">
        <v>72</v>
      </c>
      <c r="C7" s="289">
        <v>277</v>
      </c>
      <c r="D7" s="316"/>
      <c r="E7" s="290">
        <f t="shared" ref="E7:E10" si="0">D7/C7</f>
        <v>0</v>
      </c>
      <c r="F7" s="250" t="str">
        <f>IF(OR(D7=""),"Veuillez compléter ce champs","")</f>
        <v>Veuillez compléter ce champs</v>
      </c>
      <c r="G7" s="251"/>
      <c r="H7" s="251"/>
      <c r="I7" s="251"/>
    </row>
    <row r="8" spans="1:9" ht="15.75" thickBot="1" x14ac:dyDescent="0.3">
      <c r="A8" s="229"/>
      <c r="B8" s="9" t="s">
        <v>73</v>
      </c>
      <c r="C8" s="289">
        <v>100</v>
      </c>
      <c r="D8" s="315"/>
      <c r="E8" s="290">
        <f t="shared" si="0"/>
        <v>0</v>
      </c>
      <c r="F8" s="250" t="str">
        <f t="shared" ref="F8:F9" si="1">IF(OR(D8=""),"Veuillez compléter ce champs","")</f>
        <v>Veuillez compléter ce champs</v>
      </c>
      <c r="G8" s="251"/>
      <c r="H8" s="251"/>
      <c r="I8" s="251"/>
    </row>
    <row r="9" spans="1:9" ht="15.75" thickBot="1" x14ac:dyDescent="0.3">
      <c r="A9" s="230"/>
      <c r="B9" s="57" t="s">
        <v>4</v>
      </c>
      <c r="C9" s="289">
        <v>32</v>
      </c>
      <c r="D9" s="315"/>
      <c r="E9" s="290">
        <f t="shared" si="0"/>
        <v>0</v>
      </c>
      <c r="F9" s="250" t="str">
        <f t="shared" si="1"/>
        <v>Veuillez compléter ce champs</v>
      </c>
      <c r="G9" s="251"/>
      <c r="H9" s="251"/>
      <c r="I9" s="251"/>
    </row>
    <row r="10" spans="1:9" ht="15.75" thickBot="1" x14ac:dyDescent="0.3">
      <c r="A10" s="214" t="s">
        <v>101</v>
      </c>
      <c r="B10" s="213"/>
      <c r="C10" s="56">
        <f>SUM(C7:C9)</f>
        <v>409</v>
      </c>
      <c r="D10" s="77">
        <f>SUM(D7:D9)</f>
        <v>0</v>
      </c>
      <c r="E10" s="44">
        <f t="shared" si="0"/>
        <v>0</v>
      </c>
      <c r="F10" s="252"/>
      <c r="G10" s="253"/>
      <c r="H10" s="253"/>
      <c r="I10" s="253"/>
    </row>
    <row r="13" spans="1:9" ht="15.75" thickBot="1" x14ac:dyDescent="0.3"/>
    <row r="14" spans="1:9" ht="15.75" thickBot="1" x14ac:dyDescent="0.3">
      <c r="C14" s="227" t="s">
        <v>2</v>
      </c>
      <c r="D14" s="228"/>
      <c r="E14" s="42"/>
    </row>
    <row r="15" spans="1:9" ht="15.75" thickBot="1" x14ac:dyDescent="0.3">
      <c r="C15" s="26"/>
      <c r="D15" s="14"/>
      <c r="E15" s="43"/>
    </row>
    <row r="16" spans="1:9" ht="15.75" thickBot="1" x14ac:dyDescent="0.3">
      <c r="C16" s="223" t="s">
        <v>13</v>
      </c>
      <c r="D16" s="224"/>
      <c r="E16" s="10">
        <f>D10*E14+D10</f>
        <v>0</v>
      </c>
    </row>
  </sheetData>
  <mergeCells count="10">
    <mergeCell ref="F7:I7"/>
    <mergeCell ref="F8:I8"/>
    <mergeCell ref="A4:E4"/>
    <mergeCell ref="F9:I9"/>
    <mergeCell ref="F10:I10"/>
    <mergeCell ref="C14:D14"/>
    <mergeCell ref="C16:D16"/>
    <mergeCell ref="A2:E2"/>
    <mergeCell ref="A7:A9"/>
    <mergeCell ref="A10:B10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92"/>
  <sheetViews>
    <sheetView workbookViewId="0">
      <selection activeCell="F22" sqref="F22:I22"/>
    </sheetView>
  </sheetViews>
  <sheetFormatPr baseColWidth="10" defaultColWidth="11.42578125" defaultRowHeight="15" x14ac:dyDescent="0.25"/>
  <cols>
    <col min="1" max="1" width="57" style="2" bestFit="1" customWidth="1"/>
    <col min="2" max="2" width="18.85546875" style="26" customWidth="1"/>
    <col min="3" max="3" width="15.5703125" style="14" customWidth="1"/>
    <col min="4" max="4" width="19" style="2" bestFit="1" customWidth="1"/>
    <col min="5" max="5" width="23" style="2" bestFit="1" customWidth="1"/>
    <col min="6" max="16384" width="11.42578125" style="2"/>
  </cols>
  <sheetData>
    <row r="3" spans="1:9" ht="33" customHeight="1" x14ac:dyDescent="0.25">
      <c r="A3" s="236" t="s">
        <v>106</v>
      </c>
      <c r="B3" s="237"/>
      <c r="C3" s="237"/>
      <c r="D3" s="237"/>
      <c r="E3" s="237"/>
    </row>
    <row r="4" spans="1:9" ht="24" customHeight="1" thickBot="1" x14ac:dyDescent="0.3"/>
    <row r="5" spans="1:9" s="17" customFormat="1" ht="39.75" customHeight="1" thickBot="1" x14ac:dyDescent="0.3">
      <c r="A5" s="238" t="s">
        <v>103</v>
      </c>
      <c r="B5" s="258"/>
      <c r="C5" s="258"/>
      <c r="D5" s="258"/>
      <c r="E5" s="259"/>
      <c r="F5" s="5"/>
    </row>
    <row r="6" spans="1:9" s="17" customFormat="1" ht="15.75" thickBot="1" x14ac:dyDescent="0.3">
      <c r="A6" s="6"/>
      <c r="B6" s="6"/>
      <c r="C6" s="12"/>
      <c r="D6" s="6"/>
      <c r="E6" s="6"/>
      <c r="F6" s="6"/>
      <c r="G6" s="18"/>
    </row>
    <row r="7" spans="1:9" s="3" customFormat="1" ht="30.75" thickBot="1" x14ac:dyDescent="0.3">
      <c r="A7" s="82" t="s">
        <v>12</v>
      </c>
      <c r="B7" s="38" t="s">
        <v>8</v>
      </c>
      <c r="C7" s="29" t="s">
        <v>7</v>
      </c>
      <c r="D7" s="320" t="s">
        <v>6</v>
      </c>
      <c r="E7" s="28" t="s">
        <v>5</v>
      </c>
    </row>
    <row r="8" spans="1:9" s="17" customFormat="1" ht="15.75" thickBot="1" x14ac:dyDescent="0.3">
      <c r="A8" s="260" t="s">
        <v>104</v>
      </c>
      <c r="B8" s="27" t="s">
        <v>73</v>
      </c>
      <c r="C8" s="317">
        <v>3.7</v>
      </c>
      <c r="D8" s="322"/>
      <c r="E8" s="318">
        <f>D8/C8</f>
        <v>0</v>
      </c>
      <c r="F8" s="256" t="str">
        <f>IF(OR(D8=""),"Veuillez compléter ce champs","")</f>
        <v>Veuillez compléter ce champs</v>
      </c>
      <c r="G8" s="257"/>
      <c r="H8" s="257"/>
      <c r="I8" s="257"/>
    </row>
    <row r="9" spans="1:9" s="17" customFormat="1" ht="15.75" thickBot="1" x14ac:dyDescent="0.3">
      <c r="A9" s="261"/>
      <c r="B9" s="79" t="s">
        <v>4</v>
      </c>
      <c r="C9" s="289">
        <v>41.3</v>
      </c>
      <c r="D9" s="322"/>
      <c r="E9" s="319">
        <f t="shared" ref="E9:E15" si="0">D9/C9</f>
        <v>0</v>
      </c>
      <c r="F9" s="256" t="str">
        <f t="shared" ref="F9:F15" si="1">IF(OR(D9=""),"Veuillez compléter ce champs","")</f>
        <v>Veuillez compléter ce champs</v>
      </c>
      <c r="G9" s="257"/>
      <c r="H9" s="257"/>
      <c r="I9" s="257"/>
    </row>
    <row r="10" spans="1:9" s="17" customFormat="1" ht="15.75" thickBot="1" x14ac:dyDescent="0.3">
      <c r="A10" s="214" t="s">
        <v>9</v>
      </c>
      <c r="B10" s="213"/>
      <c r="C10" s="56">
        <f>SUM(C8:C9)</f>
        <v>45</v>
      </c>
      <c r="D10" s="325">
        <f>SUM(D8:D9)</f>
        <v>0</v>
      </c>
      <c r="E10" s="172">
        <f t="shared" si="0"/>
        <v>0</v>
      </c>
      <c r="F10" s="256" t="str">
        <f t="shared" ref="F10:F13" si="2">IF(OR(D10=""),"Veuillez compléter ce champs","")</f>
        <v/>
      </c>
      <c r="G10" s="257"/>
      <c r="H10" s="257"/>
      <c r="I10" s="257"/>
    </row>
    <row r="11" spans="1:9" s="17" customFormat="1" ht="15.75" thickBot="1" x14ac:dyDescent="0.3">
      <c r="A11" s="262" t="s">
        <v>105</v>
      </c>
      <c r="B11" s="61" t="s">
        <v>72</v>
      </c>
      <c r="C11" s="310">
        <v>238.3</v>
      </c>
      <c r="D11" s="326"/>
      <c r="E11" s="324">
        <f t="shared" si="0"/>
        <v>0</v>
      </c>
      <c r="F11" s="256" t="str">
        <f t="shared" si="2"/>
        <v>Veuillez compléter ce champs</v>
      </c>
      <c r="G11" s="257"/>
      <c r="H11" s="257"/>
      <c r="I11" s="257"/>
    </row>
    <row r="12" spans="1:9" s="17" customFormat="1" ht="15.75" thickBot="1" x14ac:dyDescent="0.3">
      <c r="A12" s="263"/>
      <c r="B12" s="65" t="s">
        <v>73</v>
      </c>
      <c r="C12" s="310">
        <v>87</v>
      </c>
      <c r="D12" s="326"/>
      <c r="E12" s="324">
        <f t="shared" si="0"/>
        <v>0</v>
      </c>
      <c r="F12" s="256" t="str">
        <f t="shared" si="2"/>
        <v>Veuillez compléter ce champs</v>
      </c>
      <c r="G12" s="257"/>
      <c r="H12" s="257"/>
      <c r="I12" s="257"/>
    </row>
    <row r="13" spans="1:9" s="17" customFormat="1" ht="15.75" thickBot="1" x14ac:dyDescent="0.3">
      <c r="A13" s="263"/>
      <c r="B13" s="65" t="s">
        <v>4</v>
      </c>
      <c r="C13" s="323">
        <v>30</v>
      </c>
      <c r="D13" s="326"/>
      <c r="E13" s="324">
        <f t="shared" si="0"/>
        <v>0</v>
      </c>
      <c r="F13" s="256" t="str">
        <f t="shared" si="2"/>
        <v>Veuillez compléter ce champs</v>
      </c>
      <c r="G13" s="257"/>
      <c r="H13" s="257"/>
      <c r="I13" s="257"/>
    </row>
    <row r="14" spans="1:9" s="17" customFormat="1" ht="15.75" thickBot="1" x14ac:dyDescent="0.3">
      <c r="A14" s="263"/>
      <c r="B14" s="57" t="s">
        <v>81</v>
      </c>
      <c r="C14" s="292">
        <v>25.5</v>
      </c>
      <c r="D14" s="327"/>
      <c r="E14" s="324">
        <f t="shared" si="0"/>
        <v>0</v>
      </c>
      <c r="F14" s="256" t="str">
        <f t="shared" si="1"/>
        <v>Veuillez compléter ce champs</v>
      </c>
      <c r="G14" s="257"/>
      <c r="H14" s="257"/>
      <c r="I14" s="257"/>
    </row>
    <row r="15" spans="1:9" s="17" customFormat="1" ht="15.75" thickBot="1" x14ac:dyDescent="0.3">
      <c r="A15" s="214" t="s">
        <v>9</v>
      </c>
      <c r="B15" s="213"/>
      <c r="C15" s="56">
        <f>SUM(C11:C14)</f>
        <v>380.8</v>
      </c>
      <c r="D15" s="321">
        <f>SUM(D14:D14)</f>
        <v>0</v>
      </c>
      <c r="E15" s="172">
        <f t="shared" si="0"/>
        <v>0</v>
      </c>
      <c r="F15" s="256" t="str">
        <f t="shared" si="1"/>
        <v/>
      </c>
      <c r="G15" s="257"/>
      <c r="H15" s="257"/>
      <c r="I15" s="257"/>
    </row>
    <row r="16" spans="1:9" s="17" customFormat="1" ht="15.75" thickBot="1" x14ac:dyDescent="0.3">
      <c r="A16" s="254" t="s">
        <v>3</v>
      </c>
      <c r="B16" s="255"/>
      <c r="C16" s="36">
        <f>C15+C10</f>
        <v>425.8</v>
      </c>
      <c r="D16" s="7">
        <f>D15+D10</f>
        <v>0</v>
      </c>
      <c r="E16" s="39">
        <f>D16/C16</f>
        <v>0</v>
      </c>
      <c r="F16" s="256"/>
      <c r="G16" s="257"/>
      <c r="H16" s="257"/>
      <c r="I16" s="257"/>
    </row>
    <row r="17" spans="1:9" s="17" customFormat="1" x14ac:dyDescent="0.25">
      <c r="A17" s="2"/>
      <c r="B17" s="26"/>
      <c r="C17" s="14"/>
      <c r="D17" s="2"/>
      <c r="E17" s="34"/>
      <c r="F17" s="257"/>
      <c r="G17" s="257"/>
      <c r="H17" s="257"/>
      <c r="I17" s="257"/>
    </row>
    <row r="18" spans="1:9" s="17" customFormat="1" ht="15.75" thickBot="1" x14ac:dyDescent="0.3">
      <c r="A18" s="2"/>
      <c r="B18" s="26"/>
      <c r="C18" s="14"/>
      <c r="D18" s="2"/>
      <c r="E18" s="32"/>
      <c r="F18" s="257"/>
      <c r="G18" s="257"/>
      <c r="H18" s="257"/>
      <c r="I18" s="257"/>
    </row>
    <row r="19" spans="1:9" s="17" customFormat="1" ht="15.75" thickBot="1" x14ac:dyDescent="0.3">
      <c r="A19" s="2"/>
      <c r="B19" s="227" t="s">
        <v>2</v>
      </c>
      <c r="C19" s="228"/>
      <c r="D19" s="30"/>
      <c r="E19" s="15"/>
      <c r="F19" s="257"/>
      <c r="G19" s="257"/>
      <c r="H19" s="257"/>
      <c r="I19" s="257"/>
    </row>
    <row r="20" spans="1:9" s="17" customFormat="1" ht="15.75" thickBot="1" x14ac:dyDescent="0.3">
      <c r="A20" s="2"/>
      <c r="B20" s="26"/>
      <c r="C20" s="14"/>
      <c r="D20" s="16"/>
      <c r="E20" s="32"/>
      <c r="F20" s="257"/>
      <c r="G20" s="257"/>
      <c r="H20" s="257"/>
      <c r="I20" s="257"/>
    </row>
    <row r="21" spans="1:9" s="17" customFormat="1" ht="15.75" thickBot="1" x14ac:dyDescent="0.3">
      <c r="A21" s="2"/>
      <c r="B21" s="223" t="s">
        <v>13</v>
      </c>
      <c r="C21" s="224"/>
      <c r="D21" s="31">
        <f>D16*D19+D16</f>
        <v>0</v>
      </c>
      <c r="E21" s="35"/>
      <c r="F21" s="257"/>
      <c r="G21" s="257"/>
      <c r="H21" s="257"/>
      <c r="I21" s="257"/>
    </row>
    <row r="22" spans="1:9" s="17" customFormat="1" x14ac:dyDescent="0.25">
      <c r="A22" s="2"/>
      <c r="B22" s="26"/>
      <c r="C22" s="14"/>
      <c r="D22" s="2"/>
      <c r="E22" s="32"/>
      <c r="F22" s="257"/>
      <c r="G22" s="257"/>
      <c r="H22" s="257"/>
      <c r="I22" s="257"/>
    </row>
    <row r="23" spans="1:9" s="17" customFormat="1" x14ac:dyDescent="0.25">
      <c r="A23" s="2"/>
      <c r="B23" s="26"/>
      <c r="C23" s="14"/>
      <c r="D23" s="2"/>
      <c r="E23" s="32"/>
      <c r="F23" s="257"/>
      <c r="G23" s="257"/>
      <c r="H23" s="257"/>
      <c r="I23" s="257"/>
    </row>
    <row r="24" spans="1:9" s="17" customFormat="1" x14ac:dyDescent="0.25">
      <c r="A24" s="2"/>
      <c r="B24" s="26"/>
      <c r="C24" s="14"/>
      <c r="D24" s="2"/>
      <c r="E24" s="32"/>
      <c r="F24" s="257"/>
      <c r="G24" s="257"/>
      <c r="H24" s="257"/>
      <c r="I24" s="257"/>
    </row>
    <row r="25" spans="1:9" s="17" customFormat="1" x14ac:dyDescent="0.25">
      <c r="A25" s="2"/>
      <c r="B25" s="26"/>
      <c r="C25" s="14"/>
      <c r="D25" s="2"/>
      <c r="E25" s="32"/>
      <c r="F25" s="257"/>
      <c r="G25" s="257"/>
      <c r="H25" s="257"/>
      <c r="I25" s="257"/>
    </row>
    <row r="26" spans="1:9" s="17" customFormat="1" x14ac:dyDescent="0.25">
      <c r="A26" s="2"/>
      <c r="B26" s="26"/>
      <c r="C26" s="14"/>
      <c r="D26" s="2"/>
      <c r="E26" s="32"/>
      <c r="F26" s="257"/>
      <c r="G26" s="257"/>
      <c r="H26" s="257"/>
      <c r="I26" s="257"/>
    </row>
    <row r="27" spans="1:9" s="17" customFormat="1" x14ac:dyDescent="0.25">
      <c r="A27" s="2"/>
      <c r="B27" s="26"/>
      <c r="C27" s="14"/>
      <c r="D27" s="2"/>
      <c r="E27" s="80"/>
      <c r="F27" s="257"/>
      <c r="G27" s="257"/>
      <c r="H27" s="257"/>
      <c r="I27" s="257"/>
    </row>
    <row r="28" spans="1:9" s="17" customFormat="1" x14ac:dyDescent="0.25">
      <c r="A28" s="2"/>
      <c r="B28" s="26"/>
      <c r="C28" s="14"/>
      <c r="D28" s="2"/>
      <c r="E28" s="80"/>
      <c r="F28" s="257"/>
      <c r="G28" s="257"/>
      <c r="H28" s="257"/>
      <c r="I28" s="257"/>
    </row>
    <row r="29" spans="1:9" s="17" customFormat="1" x14ac:dyDescent="0.25">
      <c r="A29" s="2"/>
      <c r="B29" s="26"/>
      <c r="C29" s="14"/>
      <c r="D29" s="2"/>
      <c r="E29" s="32"/>
      <c r="F29" s="257"/>
      <c r="G29" s="257"/>
      <c r="H29" s="257"/>
      <c r="I29" s="257"/>
    </row>
    <row r="30" spans="1:9" s="17" customFormat="1" x14ac:dyDescent="0.25">
      <c r="A30" s="2"/>
      <c r="B30" s="26"/>
      <c r="C30" s="14"/>
      <c r="D30" s="2"/>
      <c r="E30" s="32"/>
      <c r="F30" s="257"/>
      <c r="G30" s="257"/>
      <c r="H30" s="257"/>
      <c r="I30" s="257"/>
    </row>
    <row r="31" spans="1:9" s="17" customFormat="1" x14ac:dyDescent="0.25">
      <c r="A31" s="2"/>
      <c r="B31" s="26"/>
      <c r="C31" s="14"/>
      <c r="D31" s="2"/>
      <c r="E31" s="32"/>
      <c r="F31" s="257"/>
      <c r="G31" s="257"/>
      <c r="H31" s="257"/>
      <c r="I31" s="257"/>
    </row>
    <row r="32" spans="1:9" s="17" customFormat="1" x14ac:dyDescent="0.25">
      <c r="A32" s="2"/>
      <c r="B32" s="26"/>
      <c r="C32" s="14"/>
      <c r="D32" s="2"/>
      <c r="E32" s="32"/>
      <c r="F32" s="257"/>
      <c r="G32" s="257"/>
      <c r="H32" s="257"/>
      <c r="I32" s="257"/>
    </row>
    <row r="33" spans="1:9" s="17" customFormat="1" x14ac:dyDescent="0.25">
      <c r="A33" s="2"/>
      <c r="B33" s="26"/>
      <c r="C33" s="14"/>
      <c r="D33" s="2"/>
      <c r="E33" s="32"/>
      <c r="F33" s="257"/>
      <c r="G33" s="257"/>
      <c r="H33" s="257"/>
      <c r="I33" s="257"/>
    </row>
    <row r="34" spans="1:9" s="17" customFormat="1" x14ac:dyDescent="0.25">
      <c r="A34" s="2"/>
      <c r="B34" s="26"/>
      <c r="C34" s="14"/>
      <c r="D34" s="2"/>
      <c r="E34" s="32"/>
      <c r="F34" s="25"/>
      <c r="G34" s="25"/>
      <c r="H34" s="25"/>
      <c r="I34" s="25"/>
    </row>
    <row r="35" spans="1:9" s="17" customFormat="1" x14ac:dyDescent="0.25">
      <c r="A35" s="2"/>
      <c r="B35" s="26"/>
      <c r="C35" s="14"/>
      <c r="D35" s="2"/>
      <c r="E35" s="32"/>
      <c r="F35" s="257"/>
      <c r="G35" s="257"/>
      <c r="H35" s="257"/>
      <c r="I35" s="257"/>
    </row>
    <row r="36" spans="1:9" s="17" customFormat="1" x14ac:dyDescent="0.25">
      <c r="A36" s="2"/>
      <c r="B36" s="26"/>
      <c r="C36" s="14"/>
      <c r="D36" s="2"/>
      <c r="E36" s="32"/>
      <c r="F36" s="257"/>
      <c r="G36" s="257"/>
      <c r="H36" s="257"/>
      <c r="I36" s="257"/>
    </row>
    <row r="37" spans="1:9" s="17" customFormat="1" x14ac:dyDescent="0.25">
      <c r="A37" s="2"/>
      <c r="B37" s="26"/>
      <c r="C37" s="14"/>
      <c r="D37" s="2"/>
      <c r="E37" s="32"/>
      <c r="F37" s="257"/>
      <c r="G37" s="257"/>
      <c r="H37" s="257"/>
      <c r="I37" s="257"/>
    </row>
    <row r="38" spans="1:9" s="17" customFormat="1" x14ac:dyDescent="0.25">
      <c r="A38" s="2"/>
      <c r="B38" s="26"/>
      <c r="C38" s="14"/>
      <c r="D38" s="2"/>
      <c r="E38" s="32"/>
      <c r="F38" s="257"/>
      <c r="G38" s="257"/>
      <c r="H38" s="257"/>
      <c r="I38" s="257"/>
    </row>
    <row r="39" spans="1:9" s="17" customFormat="1" x14ac:dyDescent="0.25">
      <c r="A39" s="2"/>
      <c r="B39" s="26"/>
      <c r="C39" s="14"/>
      <c r="D39" s="2"/>
      <c r="E39" s="32"/>
      <c r="F39" s="257"/>
      <c r="G39" s="257"/>
      <c r="H39" s="257"/>
      <c r="I39" s="257"/>
    </row>
    <row r="40" spans="1:9" s="17" customFormat="1" x14ac:dyDescent="0.25">
      <c r="A40" s="2"/>
      <c r="B40" s="26"/>
      <c r="C40" s="14"/>
      <c r="D40" s="2"/>
      <c r="E40" s="32"/>
      <c r="F40" s="257"/>
      <c r="G40" s="257"/>
      <c r="H40" s="257"/>
      <c r="I40" s="257"/>
    </row>
    <row r="41" spans="1:9" s="17" customFormat="1" x14ac:dyDescent="0.25">
      <c r="A41" s="2"/>
      <c r="B41" s="26"/>
      <c r="C41" s="14"/>
      <c r="D41" s="2"/>
      <c r="E41" s="32"/>
      <c r="F41" s="257"/>
      <c r="G41" s="257"/>
      <c r="H41" s="257"/>
      <c r="I41" s="257"/>
    </row>
    <row r="42" spans="1:9" s="17" customFormat="1" x14ac:dyDescent="0.25">
      <c r="A42" s="2"/>
      <c r="B42" s="26"/>
      <c r="C42" s="14"/>
      <c r="D42" s="2"/>
      <c r="E42" s="32"/>
      <c r="F42" s="257"/>
      <c r="G42" s="257"/>
      <c r="H42" s="257"/>
      <c r="I42" s="257"/>
    </row>
    <row r="43" spans="1:9" s="17" customFormat="1" x14ac:dyDescent="0.25">
      <c r="A43" s="2"/>
      <c r="B43" s="26"/>
      <c r="C43" s="14"/>
      <c r="D43" s="2"/>
      <c r="E43" s="32"/>
      <c r="F43" s="257"/>
      <c r="G43" s="257"/>
      <c r="H43" s="257"/>
      <c r="I43" s="257"/>
    </row>
    <row r="44" spans="1:9" s="17" customFormat="1" x14ac:dyDescent="0.25">
      <c r="A44" s="2"/>
      <c r="B44" s="26"/>
      <c r="C44" s="14"/>
      <c r="D44" s="2"/>
      <c r="E44" s="32"/>
      <c r="F44" s="257"/>
      <c r="G44" s="257"/>
      <c r="H44" s="257"/>
      <c r="I44" s="257"/>
    </row>
    <row r="45" spans="1:9" s="17" customFormat="1" x14ac:dyDescent="0.25">
      <c r="A45" s="2"/>
      <c r="B45" s="26"/>
      <c r="C45" s="14"/>
      <c r="D45" s="2"/>
      <c r="E45" s="32"/>
      <c r="F45" s="257"/>
      <c r="G45" s="257"/>
      <c r="H45" s="257"/>
      <c r="I45" s="257"/>
    </row>
    <row r="46" spans="1:9" s="17" customFormat="1" x14ac:dyDescent="0.25">
      <c r="A46" s="2"/>
      <c r="B46" s="26"/>
      <c r="C46" s="14"/>
      <c r="D46" s="2"/>
      <c r="E46" s="32"/>
      <c r="F46" s="257"/>
      <c r="G46" s="257"/>
      <c r="H46" s="257"/>
      <c r="I46" s="257"/>
    </row>
    <row r="47" spans="1:9" s="17" customFormat="1" x14ac:dyDescent="0.25">
      <c r="A47" s="2"/>
      <c r="B47" s="26"/>
      <c r="C47" s="14"/>
      <c r="D47" s="2"/>
      <c r="E47" s="32"/>
      <c r="F47" s="257"/>
      <c r="G47" s="257"/>
      <c r="H47" s="257"/>
      <c r="I47" s="257"/>
    </row>
    <row r="48" spans="1:9" s="17" customFormat="1" x14ac:dyDescent="0.25">
      <c r="A48" s="2"/>
      <c r="B48" s="26"/>
      <c r="C48" s="14"/>
      <c r="D48" s="2"/>
      <c r="E48" s="32"/>
      <c r="F48" s="257"/>
      <c r="G48" s="257"/>
      <c r="H48" s="257"/>
      <c r="I48" s="257"/>
    </row>
    <row r="49" spans="1:9" s="17" customFormat="1" x14ac:dyDescent="0.25">
      <c r="A49" s="2"/>
      <c r="B49" s="26"/>
      <c r="C49" s="14"/>
      <c r="D49" s="2"/>
      <c r="E49" s="32"/>
      <c r="F49" s="257"/>
      <c r="G49" s="257"/>
      <c r="H49" s="257"/>
      <c r="I49" s="257"/>
    </row>
    <row r="50" spans="1:9" s="17" customFormat="1" x14ac:dyDescent="0.25">
      <c r="A50" s="2"/>
      <c r="B50" s="26"/>
      <c r="C50" s="14"/>
      <c r="D50" s="2"/>
      <c r="E50" s="32"/>
      <c r="F50" s="257"/>
      <c r="G50" s="257"/>
      <c r="H50" s="257"/>
      <c r="I50" s="257"/>
    </row>
    <row r="51" spans="1:9" s="17" customFormat="1" x14ac:dyDescent="0.25">
      <c r="A51" s="2"/>
      <c r="B51" s="26"/>
      <c r="C51" s="14"/>
      <c r="D51" s="2"/>
      <c r="E51" s="32"/>
      <c r="F51" s="257"/>
      <c r="G51" s="257"/>
      <c r="H51" s="257"/>
      <c r="I51" s="257"/>
    </row>
    <row r="52" spans="1:9" s="17" customFormat="1" x14ac:dyDescent="0.25">
      <c r="A52" s="2"/>
      <c r="B52" s="26"/>
      <c r="C52" s="14"/>
      <c r="D52" s="2"/>
      <c r="E52" s="32"/>
      <c r="F52" s="257"/>
      <c r="G52" s="257"/>
      <c r="H52" s="257"/>
      <c r="I52" s="257"/>
    </row>
    <row r="53" spans="1:9" s="17" customFormat="1" x14ac:dyDescent="0.25">
      <c r="A53" s="2"/>
      <c r="B53" s="26"/>
      <c r="C53" s="14"/>
      <c r="D53" s="2"/>
      <c r="E53" s="32"/>
      <c r="F53" s="257"/>
      <c r="G53" s="257"/>
      <c r="H53" s="257"/>
      <c r="I53" s="257"/>
    </row>
    <row r="54" spans="1:9" s="17" customFormat="1" x14ac:dyDescent="0.25">
      <c r="A54" s="2"/>
      <c r="B54" s="26"/>
      <c r="C54" s="14"/>
      <c r="D54" s="2"/>
      <c r="E54" s="32"/>
      <c r="F54" s="257"/>
      <c r="G54" s="257"/>
      <c r="H54" s="257"/>
      <c r="I54" s="257"/>
    </row>
    <row r="55" spans="1:9" s="17" customFormat="1" x14ac:dyDescent="0.25">
      <c r="A55" s="2"/>
      <c r="B55" s="26"/>
      <c r="C55" s="14"/>
      <c r="D55" s="2"/>
      <c r="E55" s="32"/>
      <c r="F55" s="257"/>
      <c r="G55" s="257"/>
      <c r="H55" s="257"/>
      <c r="I55" s="257"/>
    </row>
    <row r="56" spans="1:9" s="17" customFormat="1" x14ac:dyDescent="0.25">
      <c r="A56" s="2"/>
      <c r="B56" s="26"/>
      <c r="C56" s="14"/>
      <c r="D56" s="2"/>
      <c r="E56" s="32"/>
      <c r="F56" s="257"/>
      <c r="G56" s="257"/>
      <c r="H56" s="257"/>
      <c r="I56" s="257"/>
    </row>
    <row r="57" spans="1:9" s="17" customFormat="1" x14ac:dyDescent="0.25">
      <c r="A57" s="2"/>
      <c r="B57" s="26"/>
      <c r="C57" s="14"/>
      <c r="D57" s="2"/>
      <c r="E57" s="32"/>
      <c r="F57" s="25"/>
      <c r="G57" s="25"/>
      <c r="H57" s="25"/>
      <c r="I57" s="25"/>
    </row>
    <row r="58" spans="1:9" s="17" customFormat="1" x14ac:dyDescent="0.25">
      <c r="A58" s="2"/>
      <c r="B58" s="26"/>
      <c r="C58" s="14"/>
      <c r="D58" s="2"/>
      <c r="E58" s="32"/>
      <c r="F58" s="257"/>
      <c r="G58" s="257"/>
      <c r="H58" s="257"/>
      <c r="I58" s="257"/>
    </row>
    <row r="59" spans="1:9" s="17" customFormat="1" x14ac:dyDescent="0.25">
      <c r="A59" s="2"/>
      <c r="B59" s="26"/>
      <c r="C59" s="14"/>
      <c r="D59" s="2"/>
      <c r="E59" s="32"/>
      <c r="F59" s="257"/>
      <c r="G59" s="257"/>
      <c r="H59" s="257"/>
      <c r="I59" s="257"/>
    </row>
    <row r="60" spans="1:9" s="17" customFormat="1" x14ac:dyDescent="0.25">
      <c r="A60" s="2"/>
      <c r="B60" s="26"/>
      <c r="C60" s="14"/>
      <c r="D60" s="2"/>
      <c r="E60" s="32"/>
      <c r="F60" s="257"/>
      <c r="G60" s="257"/>
      <c r="H60" s="257"/>
      <c r="I60" s="257"/>
    </row>
    <row r="61" spans="1:9" s="17" customFormat="1" x14ac:dyDescent="0.25">
      <c r="A61" s="2"/>
      <c r="B61" s="26"/>
      <c r="C61" s="14"/>
      <c r="D61" s="2"/>
      <c r="E61" s="32"/>
      <c r="F61" s="257"/>
      <c r="G61" s="257"/>
      <c r="H61" s="257"/>
      <c r="I61" s="257"/>
    </row>
    <row r="62" spans="1:9" s="17" customFormat="1" x14ac:dyDescent="0.25">
      <c r="A62" s="2"/>
      <c r="B62" s="26"/>
      <c r="C62" s="14"/>
      <c r="D62" s="2"/>
      <c r="E62" s="32"/>
      <c r="F62" s="257"/>
      <c r="G62" s="257"/>
      <c r="H62" s="257"/>
      <c r="I62" s="257"/>
    </row>
    <row r="63" spans="1:9" s="17" customFormat="1" x14ac:dyDescent="0.25">
      <c r="A63" s="2"/>
      <c r="B63" s="26"/>
      <c r="C63" s="14"/>
      <c r="D63" s="2"/>
      <c r="E63" s="32"/>
      <c r="F63" s="257"/>
      <c r="G63" s="257"/>
      <c r="H63" s="257"/>
      <c r="I63" s="257"/>
    </row>
    <row r="64" spans="1:9" s="17" customFormat="1" x14ac:dyDescent="0.25">
      <c r="A64" s="2"/>
      <c r="B64" s="26"/>
      <c r="C64" s="14"/>
      <c r="D64" s="2"/>
      <c r="E64" s="32"/>
      <c r="F64" s="257"/>
      <c r="G64" s="257"/>
      <c r="H64" s="257"/>
      <c r="I64" s="257"/>
    </row>
    <row r="65" spans="1:9" s="17" customFormat="1" x14ac:dyDescent="0.25">
      <c r="A65" s="2"/>
      <c r="B65" s="26"/>
      <c r="C65" s="14"/>
      <c r="D65" s="2"/>
      <c r="E65" s="32"/>
      <c r="F65" s="257"/>
      <c r="G65" s="257"/>
      <c r="H65" s="257"/>
      <c r="I65" s="257"/>
    </row>
    <row r="66" spans="1:9" s="17" customFormat="1" x14ac:dyDescent="0.25">
      <c r="A66" s="2"/>
      <c r="B66" s="26"/>
      <c r="C66" s="14"/>
      <c r="D66" s="2"/>
      <c r="E66" s="32"/>
      <c r="F66" s="257"/>
      <c r="G66" s="257"/>
      <c r="H66" s="257"/>
      <c r="I66" s="257"/>
    </row>
    <row r="67" spans="1:9" s="17" customFormat="1" x14ac:dyDescent="0.25">
      <c r="A67" s="2"/>
      <c r="B67" s="26"/>
      <c r="C67" s="14"/>
      <c r="D67" s="2"/>
      <c r="E67" s="32"/>
      <c r="F67" s="257"/>
      <c r="G67" s="257"/>
      <c r="H67" s="257"/>
      <c r="I67" s="257"/>
    </row>
    <row r="68" spans="1:9" s="17" customFormat="1" x14ac:dyDescent="0.25">
      <c r="A68" s="2"/>
      <c r="B68" s="26"/>
      <c r="C68" s="14"/>
      <c r="D68" s="2"/>
      <c r="E68" s="32"/>
      <c r="F68" s="257"/>
      <c r="G68" s="257"/>
      <c r="H68" s="257"/>
      <c r="I68" s="257"/>
    </row>
    <row r="69" spans="1:9" s="17" customFormat="1" x14ac:dyDescent="0.25">
      <c r="A69" s="2"/>
      <c r="B69" s="26"/>
      <c r="C69" s="14"/>
      <c r="D69" s="2"/>
      <c r="E69" s="32"/>
      <c r="F69" s="257"/>
      <c r="G69" s="257"/>
      <c r="H69" s="257"/>
      <c r="I69" s="257"/>
    </row>
    <row r="70" spans="1:9" s="17" customFormat="1" x14ac:dyDescent="0.25">
      <c r="A70" s="2"/>
      <c r="B70" s="26"/>
      <c r="C70" s="14"/>
      <c r="D70" s="2"/>
      <c r="E70" s="32"/>
      <c r="F70" s="257"/>
      <c r="G70" s="257"/>
      <c r="H70" s="257"/>
      <c r="I70" s="257"/>
    </row>
    <row r="71" spans="1:9" s="17" customFormat="1" x14ac:dyDescent="0.25">
      <c r="A71" s="2"/>
      <c r="B71" s="26"/>
      <c r="C71" s="14"/>
      <c r="D71" s="2"/>
      <c r="E71" s="32"/>
      <c r="F71" s="257"/>
      <c r="G71" s="257"/>
      <c r="H71" s="257"/>
      <c r="I71" s="257"/>
    </row>
    <row r="72" spans="1:9" s="17" customFormat="1" x14ac:dyDescent="0.25">
      <c r="A72" s="2"/>
      <c r="B72" s="26"/>
      <c r="C72" s="14"/>
      <c r="D72" s="2"/>
      <c r="E72" s="32"/>
      <c r="F72" s="257"/>
      <c r="G72" s="257"/>
      <c r="H72" s="257"/>
      <c r="I72" s="257"/>
    </row>
    <row r="73" spans="1:9" s="17" customFormat="1" x14ac:dyDescent="0.25">
      <c r="A73" s="2"/>
      <c r="B73" s="26"/>
      <c r="C73" s="14"/>
      <c r="D73" s="2"/>
      <c r="E73" s="32"/>
      <c r="F73" s="257"/>
      <c r="G73" s="257"/>
      <c r="H73" s="257"/>
      <c r="I73" s="257"/>
    </row>
    <row r="74" spans="1:9" s="17" customFormat="1" x14ac:dyDescent="0.25">
      <c r="A74" s="2"/>
      <c r="B74" s="26"/>
      <c r="C74" s="14"/>
      <c r="D74" s="2"/>
      <c r="E74" s="32"/>
      <c r="F74" s="257"/>
      <c r="G74" s="257"/>
      <c r="H74" s="257"/>
      <c r="I74" s="257"/>
    </row>
    <row r="75" spans="1:9" s="17" customFormat="1" x14ac:dyDescent="0.25">
      <c r="A75" s="2"/>
      <c r="B75" s="26"/>
      <c r="C75" s="14"/>
      <c r="D75" s="2"/>
      <c r="E75" s="32"/>
      <c r="F75" s="257"/>
      <c r="G75" s="257"/>
      <c r="H75" s="257"/>
      <c r="I75" s="257"/>
    </row>
    <row r="76" spans="1:9" s="17" customFormat="1" x14ac:dyDescent="0.25">
      <c r="A76" s="2"/>
      <c r="B76" s="26"/>
      <c r="C76" s="14"/>
      <c r="D76" s="2"/>
      <c r="E76" s="32"/>
      <c r="F76" s="257"/>
      <c r="G76" s="257"/>
      <c r="H76" s="257"/>
      <c r="I76" s="257"/>
    </row>
    <row r="77" spans="1:9" s="17" customFormat="1" x14ac:dyDescent="0.25">
      <c r="A77" s="2"/>
      <c r="B77" s="26"/>
      <c r="C77" s="14"/>
      <c r="D77" s="2"/>
      <c r="E77" s="32"/>
      <c r="F77" s="257"/>
      <c r="G77" s="257"/>
      <c r="H77" s="257"/>
      <c r="I77" s="257"/>
    </row>
    <row r="78" spans="1:9" s="17" customFormat="1" ht="16.5" customHeight="1" x14ac:dyDescent="0.25">
      <c r="A78" s="2"/>
      <c r="B78" s="26"/>
      <c r="C78" s="14"/>
      <c r="D78" s="2"/>
      <c r="E78" s="32"/>
      <c r="F78" s="257"/>
      <c r="G78" s="257"/>
      <c r="H78" s="257"/>
      <c r="I78" s="257"/>
    </row>
    <row r="79" spans="1:9" s="17" customFormat="1" ht="16.5" customHeight="1" x14ac:dyDescent="0.25">
      <c r="A79" s="2"/>
      <c r="B79" s="26"/>
      <c r="C79" s="14"/>
      <c r="D79" s="2"/>
      <c r="E79" s="32"/>
      <c r="F79" s="257"/>
      <c r="G79" s="257"/>
      <c r="H79" s="257"/>
      <c r="I79" s="257"/>
    </row>
    <row r="80" spans="1:9" s="17" customFormat="1" x14ac:dyDescent="0.25">
      <c r="A80" s="2"/>
      <c r="B80" s="26"/>
      <c r="C80" s="14"/>
      <c r="D80" s="2"/>
      <c r="E80" s="32"/>
      <c r="F80" s="257"/>
      <c r="G80" s="257"/>
      <c r="H80" s="257"/>
      <c r="I80" s="257"/>
    </row>
    <row r="81" spans="1:9" s="17" customFormat="1" x14ac:dyDescent="0.25">
      <c r="A81" s="2"/>
      <c r="B81" s="26"/>
      <c r="C81" s="14"/>
      <c r="D81" s="2"/>
      <c r="E81" s="32"/>
      <c r="F81" s="257"/>
      <c r="G81" s="257"/>
      <c r="H81" s="257"/>
      <c r="I81" s="257"/>
    </row>
    <row r="82" spans="1:9" s="17" customFormat="1" x14ac:dyDescent="0.25">
      <c r="A82" s="2"/>
      <c r="B82" s="26"/>
      <c r="C82" s="14"/>
      <c r="D82" s="2"/>
      <c r="E82" s="32"/>
      <c r="F82" s="257"/>
      <c r="G82" s="257"/>
      <c r="H82" s="257"/>
      <c r="I82" s="257"/>
    </row>
    <row r="83" spans="1:9" s="17" customFormat="1" x14ac:dyDescent="0.25">
      <c r="A83" s="2"/>
      <c r="B83" s="26"/>
      <c r="C83" s="14"/>
      <c r="D83" s="2"/>
      <c r="E83" s="32"/>
      <c r="F83" s="257"/>
      <c r="G83" s="257"/>
      <c r="H83" s="257"/>
      <c r="I83" s="257"/>
    </row>
    <row r="84" spans="1:9" s="17" customFormat="1" x14ac:dyDescent="0.25">
      <c r="A84" s="2"/>
      <c r="B84" s="26"/>
      <c r="C84" s="14"/>
      <c r="D84" s="2"/>
      <c r="E84" s="32"/>
      <c r="F84" s="257"/>
      <c r="G84" s="257"/>
      <c r="H84" s="257"/>
      <c r="I84" s="257"/>
    </row>
    <row r="85" spans="1:9" s="17" customFormat="1" ht="15" customHeight="1" x14ac:dyDescent="0.25">
      <c r="A85" s="2"/>
      <c r="B85" s="26"/>
      <c r="C85" s="14"/>
      <c r="D85" s="2"/>
      <c r="E85" s="32"/>
      <c r="F85" s="257"/>
      <c r="G85" s="257"/>
      <c r="H85" s="257"/>
      <c r="I85" s="257"/>
    </row>
    <row r="86" spans="1:9" s="17" customFormat="1" ht="15" customHeight="1" x14ac:dyDescent="0.25">
      <c r="A86" s="2"/>
      <c r="B86" s="26"/>
      <c r="C86" s="14"/>
      <c r="D86" s="2"/>
      <c r="E86" s="32"/>
      <c r="F86" s="257"/>
      <c r="G86" s="257"/>
      <c r="H86" s="257"/>
      <c r="I86" s="257"/>
    </row>
    <row r="87" spans="1:9" s="17" customFormat="1" ht="15" customHeight="1" x14ac:dyDescent="0.25">
      <c r="A87" s="2"/>
      <c r="B87" s="26"/>
      <c r="C87" s="14"/>
      <c r="D87" s="2"/>
      <c r="E87" s="32"/>
      <c r="F87" s="257"/>
      <c r="G87" s="257"/>
      <c r="H87" s="257"/>
      <c r="I87" s="257"/>
    </row>
    <row r="88" spans="1:9" s="17" customFormat="1" x14ac:dyDescent="0.25">
      <c r="A88" s="2"/>
      <c r="B88" s="26"/>
      <c r="C88" s="14"/>
      <c r="D88" s="2"/>
      <c r="E88" s="32"/>
      <c r="F88" s="257"/>
      <c r="G88" s="257"/>
      <c r="H88" s="257"/>
      <c r="I88" s="257"/>
    </row>
    <row r="89" spans="1:9" s="17" customFormat="1" x14ac:dyDescent="0.25">
      <c r="A89" s="2"/>
      <c r="B89" s="26"/>
      <c r="C89" s="14"/>
      <c r="D89" s="2"/>
      <c r="E89" s="32"/>
      <c r="F89" s="257"/>
      <c r="G89" s="257"/>
      <c r="H89" s="257"/>
      <c r="I89" s="257"/>
    </row>
    <row r="90" spans="1:9" s="17" customFormat="1" x14ac:dyDescent="0.25">
      <c r="A90" s="2"/>
      <c r="B90" s="26"/>
      <c r="C90" s="14"/>
      <c r="D90" s="2"/>
      <c r="E90" s="32"/>
      <c r="F90" s="257"/>
      <c r="G90" s="257"/>
      <c r="H90" s="257"/>
      <c r="I90" s="257"/>
    </row>
    <row r="91" spans="1:9" s="17" customFormat="1" x14ac:dyDescent="0.25">
      <c r="A91" s="2"/>
      <c r="B91" s="26"/>
      <c r="C91" s="14"/>
      <c r="D91" s="2"/>
      <c r="E91" s="32"/>
      <c r="F91" s="257"/>
      <c r="G91" s="257"/>
      <c r="H91" s="257"/>
      <c r="I91" s="257"/>
    </row>
    <row r="92" spans="1:9" s="17" customFormat="1" x14ac:dyDescent="0.25">
      <c r="A92" s="2"/>
      <c r="B92" s="26"/>
      <c r="C92" s="14"/>
      <c r="D92" s="2"/>
      <c r="E92" s="32"/>
      <c r="F92" s="257"/>
      <c r="G92" s="257"/>
      <c r="H92" s="257"/>
      <c r="I92" s="257"/>
    </row>
    <row r="93" spans="1:9" s="17" customFormat="1" x14ac:dyDescent="0.25">
      <c r="A93" s="2"/>
      <c r="B93" s="26"/>
      <c r="C93" s="14"/>
      <c r="D93" s="2"/>
      <c r="E93" s="32"/>
      <c r="F93" s="257"/>
      <c r="G93" s="257"/>
      <c r="H93" s="257"/>
      <c r="I93" s="257"/>
    </row>
    <row r="94" spans="1:9" s="17" customFormat="1" x14ac:dyDescent="0.25">
      <c r="A94" s="2"/>
      <c r="B94" s="26"/>
      <c r="C94" s="14"/>
      <c r="D94" s="2"/>
      <c r="E94" s="32"/>
      <c r="F94" s="257"/>
      <c r="G94" s="257"/>
      <c r="H94" s="257"/>
      <c r="I94" s="257"/>
    </row>
    <row r="95" spans="1:9" s="17" customFormat="1" x14ac:dyDescent="0.25">
      <c r="A95" s="2"/>
      <c r="B95" s="26"/>
      <c r="C95" s="14"/>
      <c r="D95" s="2"/>
      <c r="E95" s="32"/>
      <c r="F95" s="257"/>
      <c r="G95" s="257"/>
      <c r="H95" s="257"/>
      <c r="I95" s="257"/>
    </row>
    <row r="96" spans="1:9" s="17" customFormat="1" x14ac:dyDescent="0.25">
      <c r="A96" s="2"/>
      <c r="B96" s="26"/>
      <c r="C96" s="14"/>
      <c r="D96" s="2"/>
      <c r="E96" s="32"/>
      <c r="F96" s="257"/>
      <c r="G96" s="257"/>
      <c r="H96" s="257"/>
      <c r="I96" s="257"/>
    </row>
    <row r="97" spans="1:9" s="17" customFormat="1" x14ac:dyDescent="0.25">
      <c r="A97" s="2"/>
      <c r="B97" s="26"/>
      <c r="C97" s="14"/>
      <c r="D97" s="2"/>
      <c r="E97" s="32"/>
      <c r="F97" s="257"/>
      <c r="G97" s="257"/>
      <c r="H97" s="257"/>
      <c r="I97" s="257"/>
    </row>
    <row r="98" spans="1:9" s="17" customFormat="1" x14ac:dyDescent="0.25">
      <c r="A98" s="2"/>
      <c r="B98" s="26"/>
      <c r="C98" s="14"/>
      <c r="D98" s="2"/>
      <c r="E98" s="32"/>
      <c r="F98" s="264"/>
      <c r="G98" s="264"/>
      <c r="H98" s="264"/>
      <c r="I98" s="264"/>
    </row>
    <row r="99" spans="1:9" s="17" customFormat="1" x14ac:dyDescent="0.25">
      <c r="A99" s="2"/>
      <c r="B99" s="26"/>
      <c r="C99" s="14"/>
      <c r="D99" s="2"/>
      <c r="E99" s="32"/>
      <c r="F99" s="264"/>
      <c r="G99" s="264"/>
      <c r="H99" s="264"/>
      <c r="I99" s="264"/>
    </row>
    <row r="100" spans="1:9" s="17" customFormat="1" x14ac:dyDescent="0.25">
      <c r="A100" s="2"/>
      <c r="B100" s="26"/>
      <c r="C100" s="14"/>
      <c r="D100" s="2"/>
      <c r="E100" s="32"/>
      <c r="F100" s="264"/>
      <c r="G100" s="264"/>
      <c r="H100" s="264"/>
      <c r="I100" s="264"/>
    </row>
    <row r="101" spans="1:9" s="17" customFormat="1" x14ac:dyDescent="0.25">
      <c r="A101" s="2"/>
      <c r="B101" s="26"/>
      <c r="C101" s="14"/>
      <c r="D101" s="2"/>
      <c r="E101" s="32"/>
      <c r="F101" s="264"/>
      <c r="G101" s="264"/>
      <c r="H101" s="264"/>
      <c r="I101" s="264"/>
    </row>
    <row r="102" spans="1:9" s="17" customFormat="1" x14ac:dyDescent="0.25">
      <c r="A102" s="2"/>
      <c r="B102" s="26"/>
      <c r="C102" s="14"/>
      <c r="D102" s="2"/>
      <c r="E102" s="32"/>
      <c r="F102" s="264"/>
      <c r="G102" s="264"/>
      <c r="H102" s="264"/>
      <c r="I102" s="264"/>
    </row>
    <row r="103" spans="1:9" s="17" customFormat="1" x14ac:dyDescent="0.25">
      <c r="A103" s="2"/>
      <c r="B103" s="26"/>
      <c r="C103" s="14"/>
      <c r="D103" s="2"/>
      <c r="E103" s="32"/>
      <c r="F103" s="264"/>
      <c r="G103" s="264"/>
      <c r="H103" s="264"/>
      <c r="I103" s="264"/>
    </row>
    <row r="104" spans="1:9" s="17" customFormat="1" x14ac:dyDescent="0.25">
      <c r="A104" s="2"/>
      <c r="B104" s="26"/>
      <c r="C104" s="14"/>
      <c r="D104" s="2"/>
      <c r="E104" s="32"/>
      <c r="F104" s="264"/>
      <c r="G104" s="264"/>
      <c r="H104" s="264"/>
      <c r="I104" s="264"/>
    </row>
    <row r="105" spans="1:9" s="17" customFormat="1" x14ac:dyDescent="0.25">
      <c r="A105" s="2"/>
      <c r="B105" s="26"/>
      <c r="C105" s="14"/>
      <c r="D105" s="2"/>
      <c r="E105" s="32"/>
      <c r="F105" s="264"/>
      <c r="G105" s="264"/>
      <c r="H105" s="264"/>
      <c r="I105" s="264"/>
    </row>
    <row r="106" spans="1:9" s="17" customFormat="1" x14ac:dyDescent="0.25">
      <c r="A106" s="2"/>
      <c r="B106" s="26"/>
      <c r="C106" s="14"/>
      <c r="D106" s="2"/>
      <c r="E106" s="32"/>
      <c r="F106" s="264"/>
      <c r="G106" s="264"/>
      <c r="H106" s="264"/>
      <c r="I106" s="264"/>
    </row>
    <row r="107" spans="1:9" s="17" customFormat="1" x14ac:dyDescent="0.25">
      <c r="A107" s="2"/>
      <c r="B107" s="26"/>
      <c r="C107" s="14"/>
      <c r="D107" s="2"/>
      <c r="E107" s="32"/>
      <c r="F107" s="264"/>
      <c r="G107" s="264"/>
      <c r="H107" s="264"/>
      <c r="I107" s="264"/>
    </row>
    <row r="108" spans="1:9" s="17" customFormat="1" x14ac:dyDescent="0.25">
      <c r="A108" s="2"/>
      <c r="B108" s="26"/>
      <c r="C108" s="14"/>
      <c r="D108" s="2"/>
      <c r="E108" s="32"/>
      <c r="F108" s="264"/>
      <c r="G108" s="264"/>
      <c r="H108" s="264"/>
      <c r="I108" s="264"/>
    </row>
    <row r="109" spans="1:9" s="17" customFormat="1" x14ac:dyDescent="0.25">
      <c r="A109" s="2"/>
      <c r="B109" s="26"/>
      <c r="C109" s="14"/>
      <c r="D109" s="2"/>
      <c r="E109" s="32"/>
      <c r="F109" s="264"/>
      <c r="G109" s="264"/>
      <c r="H109" s="264"/>
      <c r="I109" s="264"/>
    </row>
    <row r="110" spans="1:9" s="17" customFormat="1" x14ac:dyDescent="0.25">
      <c r="A110" s="2"/>
      <c r="B110" s="26"/>
      <c r="C110" s="14"/>
      <c r="D110" s="2"/>
      <c r="E110" s="32"/>
      <c r="F110" s="264"/>
      <c r="G110" s="264"/>
      <c r="H110" s="264"/>
      <c r="I110" s="264"/>
    </row>
    <row r="111" spans="1:9" s="17" customFormat="1" x14ac:dyDescent="0.25">
      <c r="A111" s="2"/>
      <c r="B111" s="26"/>
      <c r="C111" s="14"/>
      <c r="D111" s="2"/>
      <c r="E111" s="32"/>
      <c r="F111" s="264"/>
      <c r="G111" s="264"/>
      <c r="H111" s="264"/>
      <c r="I111" s="264"/>
    </row>
    <row r="112" spans="1:9" s="17" customFormat="1" x14ac:dyDescent="0.25">
      <c r="A112" s="2"/>
      <c r="B112" s="26"/>
      <c r="C112" s="14"/>
      <c r="D112" s="2"/>
      <c r="E112" s="32"/>
      <c r="F112" s="264"/>
      <c r="G112" s="264"/>
      <c r="H112" s="264"/>
      <c r="I112" s="264"/>
    </row>
    <row r="113" spans="1:9" s="17" customFormat="1" x14ac:dyDescent="0.25">
      <c r="A113" s="2"/>
      <c r="B113" s="26"/>
      <c r="C113" s="14"/>
      <c r="D113" s="2"/>
      <c r="E113" s="32"/>
      <c r="F113" s="265"/>
      <c r="G113" s="265"/>
      <c r="H113" s="265"/>
      <c r="I113" s="265"/>
    </row>
    <row r="114" spans="1:9" s="17" customFormat="1" x14ac:dyDescent="0.25">
      <c r="A114" s="2"/>
      <c r="B114" s="26"/>
      <c r="C114" s="14"/>
      <c r="D114" s="2"/>
      <c r="E114" s="32"/>
      <c r="F114" s="265"/>
      <c r="G114" s="265"/>
      <c r="H114" s="265"/>
      <c r="I114" s="265"/>
    </row>
    <row r="115" spans="1:9" s="17" customFormat="1" x14ac:dyDescent="0.25">
      <c r="A115" s="2"/>
      <c r="B115" s="26"/>
      <c r="C115" s="14"/>
      <c r="D115" s="2"/>
      <c r="E115" s="32"/>
      <c r="F115" s="33"/>
      <c r="G115" s="33"/>
      <c r="H115" s="33"/>
      <c r="I115" s="33"/>
    </row>
    <row r="116" spans="1:9" s="17" customFormat="1" x14ac:dyDescent="0.25">
      <c r="A116" s="2"/>
      <c r="B116" s="26"/>
      <c r="C116" s="14"/>
      <c r="D116" s="2"/>
      <c r="E116" s="32"/>
      <c r="F116" s="265"/>
      <c r="G116" s="265"/>
      <c r="H116" s="265"/>
      <c r="I116" s="265"/>
    </row>
    <row r="117" spans="1:9" s="17" customFormat="1" x14ac:dyDescent="0.25">
      <c r="A117" s="2"/>
      <c r="B117" s="26"/>
      <c r="C117" s="14"/>
      <c r="D117" s="2"/>
      <c r="E117" s="32"/>
      <c r="F117" s="265"/>
      <c r="G117" s="265"/>
      <c r="H117" s="265"/>
      <c r="I117" s="265"/>
    </row>
    <row r="118" spans="1:9" s="17" customFormat="1" x14ac:dyDescent="0.25">
      <c r="A118" s="2"/>
      <c r="B118" s="26"/>
      <c r="C118" s="14"/>
      <c r="D118" s="2"/>
      <c r="E118" s="32"/>
      <c r="F118" s="265"/>
      <c r="G118" s="265"/>
      <c r="H118" s="265"/>
      <c r="I118" s="265"/>
    </row>
    <row r="119" spans="1:9" s="17" customFormat="1" x14ac:dyDescent="0.25">
      <c r="A119" s="2"/>
      <c r="B119" s="26"/>
      <c r="C119" s="14"/>
      <c r="D119" s="2"/>
      <c r="E119" s="32"/>
      <c r="F119" s="265"/>
      <c r="G119" s="265"/>
      <c r="H119" s="265"/>
      <c r="I119" s="265"/>
    </row>
    <row r="120" spans="1:9" s="17" customFormat="1" x14ac:dyDescent="0.25">
      <c r="A120" s="2"/>
      <c r="B120" s="26"/>
      <c r="C120" s="14"/>
      <c r="D120" s="2"/>
      <c r="E120" s="32"/>
      <c r="F120" s="265"/>
      <c r="G120" s="265"/>
      <c r="H120" s="265"/>
      <c r="I120" s="265"/>
    </row>
    <row r="121" spans="1:9" s="17" customFormat="1" x14ac:dyDescent="0.25">
      <c r="A121" s="2"/>
      <c r="B121" s="26"/>
      <c r="C121" s="14"/>
      <c r="D121" s="2"/>
      <c r="E121" s="32"/>
      <c r="F121" s="265"/>
      <c r="G121" s="265"/>
      <c r="H121" s="265"/>
      <c r="I121" s="265"/>
    </row>
    <row r="122" spans="1:9" s="17" customFormat="1" x14ac:dyDescent="0.25">
      <c r="A122" s="2"/>
      <c r="B122" s="26"/>
      <c r="C122" s="14"/>
      <c r="D122" s="2"/>
      <c r="E122" s="32"/>
      <c r="F122" s="265"/>
      <c r="G122" s="265"/>
      <c r="H122" s="265"/>
      <c r="I122" s="265"/>
    </row>
    <row r="123" spans="1:9" s="17" customFormat="1" x14ac:dyDescent="0.25">
      <c r="A123" s="2"/>
      <c r="B123" s="26"/>
      <c r="C123" s="14"/>
      <c r="D123" s="2"/>
      <c r="E123" s="32"/>
      <c r="F123" s="265"/>
      <c r="G123" s="265"/>
      <c r="H123" s="265"/>
      <c r="I123" s="265"/>
    </row>
    <row r="124" spans="1:9" s="17" customFormat="1" x14ac:dyDescent="0.25">
      <c r="A124" s="2"/>
      <c r="B124" s="26"/>
      <c r="C124" s="14"/>
      <c r="D124" s="2"/>
      <c r="E124" s="32"/>
      <c r="F124" s="265"/>
      <c r="G124" s="265"/>
      <c r="H124" s="265"/>
      <c r="I124" s="265"/>
    </row>
    <row r="125" spans="1:9" s="17" customFormat="1" x14ac:dyDescent="0.25">
      <c r="A125" s="2"/>
      <c r="B125" s="26"/>
      <c r="C125" s="14"/>
      <c r="D125" s="2"/>
      <c r="E125" s="32"/>
      <c r="F125" s="265"/>
      <c r="G125" s="265"/>
      <c r="H125" s="265"/>
      <c r="I125" s="265"/>
    </row>
    <row r="126" spans="1:9" s="17" customFormat="1" x14ac:dyDescent="0.25">
      <c r="A126" s="2"/>
      <c r="B126" s="26"/>
      <c r="C126" s="14"/>
      <c r="D126" s="2"/>
      <c r="E126" s="32"/>
      <c r="F126" s="265"/>
      <c r="G126" s="265"/>
      <c r="H126" s="265"/>
      <c r="I126" s="265"/>
    </row>
    <row r="127" spans="1:9" s="17" customFormat="1" x14ac:dyDescent="0.25">
      <c r="A127" s="2"/>
      <c r="B127" s="26"/>
      <c r="C127" s="14"/>
      <c r="D127" s="2"/>
      <c r="E127" s="32"/>
      <c r="F127" s="265"/>
      <c r="G127" s="265"/>
      <c r="H127" s="265"/>
      <c r="I127" s="265"/>
    </row>
    <row r="128" spans="1:9" s="17" customFormat="1" x14ac:dyDescent="0.25">
      <c r="A128" s="2"/>
      <c r="B128" s="26"/>
      <c r="C128" s="14"/>
      <c r="D128" s="2"/>
      <c r="E128" s="32"/>
      <c r="F128" s="265"/>
      <c r="G128" s="265"/>
      <c r="H128" s="265"/>
      <c r="I128" s="265"/>
    </row>
    <row r="129" spans="1:9" s="17" customFormat="1" x14ac:dyDescent="0.25">
      <c r="A129" s="2"/>
      <c r="B129" s="26"/>
      <c r="C129" s="14"/>
      <c r="D129" s="2"/>
      <c r="E129" s="32"/>
      <c r="F129" s="265"/>
      <c r="G129" s="265"/>
      <c r="H129" s="265"/>
      <c r="I129" s="265"/>
    </row>
    <row r="130" spans="1:9" s="17" customFormat="1" x14ac:dyDescent="0.25">
      <c r="A130" s="2"/>
      <c r="B130" s="26"/>
      <c r="C130" s="14"/>
      <c r="D130" s="2"/>
      <c r="E130" s="32"/>
      <c r="F130" s="265"/>
      <c r="G130" s="265"/>
      <c r="H130" s="265"/>
      <c r="I130" s="265"/>
    </row>
    <row r="131" spans="1:9" s="17" customFormat="1" x14ac:dyDescent="0.25">
      <c r="A131" s="2"/>
      <c r="B131" s="26"/>
      <c r="C131" s="14"/>
      <c r="D131" s="2"/>
      <c r="E131" s="32"/>
      <c r="F131" s="265"/>
      <c r="G131" s="265"/>
      <c r="H131" s="265"/>
      <c r="I131" s="265"/>
    </row>
    <row r="132" spans="1:9" s="17" customFormat="1" x14ac:dyDescent="0.25">
      <c r="A132" s="2"/>
      <c r="B132" s="26"/>
      <c r="C132" s="14"/>
      <c r="D132" s="2"/>
      <c r="E132" s="32"/>
      <c r="F132" s="265"/>
      <c r="G132" s="265"/>
      <c r="H132" s="265"/>
      <c r="I132" s="265"/>
    </row>
    <row r="133" spans="1:9" s="17" customFormat="1" x14ac:dyDescent="0.25">
      <c r="A133" s="2"/>
      <c r="B133" s="26"/>
      <c r="C133" s="14"/>
      <c r="D133" s="2"/>
      <c r="E133" s="32"/>
      <c r="F133" s="265"/>
      <c r="G133" s="265"/>
      <c r="H133" s="265"/>
      <c r="I133" s="265"/>
    </row>
    <row r="134" spans="1:9" s="17" customFormat="1" x14ac:dyDescent="0.25">
      <c r="A134" s="2"/>
      <c r="B134" s="26"/>
      <c r="C134" s="14"/>
      <c r="D134" s="2"/>
      <c r="E134" s="32"/>
      <c r="F134" s="265"/>
      <c r="G134" s="265"/>
      <c r="H134" s="265"/>
      <c r="I134" s="265"/>
    </row>
    <row r="135" spans="1:9" s="17" customFormat="1" x14ac:dyDescent="0.25">
      <c r="A135" s="2"/>
      <c r="B135" s="26"/>
      <c r="C135" s="14"/>
      <c r="D135" s="2"/>
      <c r="E135" s="32"/>
      <c r="F135" s="265"/>
      <c r="G135" s="265"/>
      <c r="H135" s="265"/>
      <c r="I135" s="265"/>
    </row>
    <row r="136" spans="1:9" s="17" customFormat="1" x14ac:dyDescent="0.25">
      <c r="A136" s="2"/>
      <c r="B136" s="26"/>
      <c r="C136" s="14"/>
      <c r="D136" s="2"/>
      <c r="E136" s="32"/>
      <c r="F136" s="265"/>
      <c r="G136" s="265"/>
      <c r="H136" s="265"/>
      <c r="I136" s="265"/>
    </row>
    <row r="137" spans="1:9" s="17" customFormat="1" x14ac:dyDescent="0.25">
      <c r="A137" s="2"/>
      <c r="B137" s="26"/>
      <c r="C137" s="14"/>
      <c r="D137" s="2"/>
      <c r="E137" s="32"/>
      <c r="F137" s="33"/>
      <c r="G137" s="33"/>
      <c r="H137" s="33"/>
      <c r="I137" s="33"/>
    </row>
    <row r="138" spans="1:9" s="17" customFormat="1" x14ac:dyDescent="0.25">
      <c r="A138" s="2"/>
      <c r="B138" s="26"/>
      <c r="C138" s="14"/>
      <c r="D138" s="2"/>
      <c r="E138" s="32"/>
      <c r="F138" s="265"/>
      <c r="G138" s="265"/>
      <c r="H138" s="265"/>
      <c r="I138" s="265"/>
    </row>
    <row r="139" spans="1:9" s="17" customFormat="1" x14ac:dyDescent="0.25">
      <c r="A139" s="2"/>
      <c r="B139" s="26"/>
      <c r="C139" s="14"/>
      <c r="D139" s="2"/>
      <c r="E139" s="32"/>
      <c r="F139" s="265"/>
      <c r="G139" s="265"/>
      <c r="H139" s="265"/>
      <c r="I139" s="265"/>
    </row>
    <row r="140" spans="1:9" s="17" customFormat="1" x14ac:dyDescent="0.25">
      <c r="A140" s="2"/>
      <c r="B140" s="26"/>
      <c r="C140" s="14"/>
      <c r="D140" s="2"/>
      <c r="E140" s="32"/>
      <c r="F140" s="265"/>
      <c r="G140" s="265"/>
      <c r="H140" s="265"/>
      <c r="I140" s="265"/>
    </row>
    <row r="141" spans="1:9" s="17" customFormat="1" x14ac:dyDescent="0.25">
      <c r="A141" s="2"/>
      <c r="B141" s="26"/>
      <c r="C141" s="14"/>
      <c r="D141" s="2"/>
      <c r="E141" s="32"/>
      <c r="F141" s="265"/>
      <c r="G141" s="265"/>
      <c r="H141" s="265"/>
      <c r="I141" s="265"/>
    </row>
    <row r="142" spans="1:9" s="17" customFormat="1" x14ac:dyDescent="0.25">
      <c r="A142" s="2"/>
      <c r="B142" s="26"/>
      <c r="C142" s="14"/>
      <c r="D142" s="2"/>
      <c r="E142" s="2"/>
      <c r="F142" s="266"/>
      <c r="G142" s="266"/>
      <c r="H142" s="266"/>
      <c r="I142" s="266"/>
    </row>
    <row r="143" spans="1:9" s="17" customFormat="1" x14ac:dyDescent="0.25">
      <c r="A143" s="2"/>
      <c r="B143" s="26"/>
      <c r="C143" s="14"/>
      <c r="D143" s="2"/>
      <c r="E143" s="2"/>
      <c r="F143" s="266"/>
      <c r="G143" s="266"/>
      <c r="H143" s="266"/>
      <c r="I143" s="266"/>
    </row>
    <row r="144" spans="1:9" s="17" customFormat="1" x14ac:dyDescent="0.25">
      <c r="A144" s="2"/>
      <c r="B144" s="26"/>
      <c r="C144" s="14"/>
      <c r="D144" s="2"/>
      <c r="E144" s="2"/>
      <c r="F144" s="266"/>
      <c r="G144" s="266"/>
      <c r="H144" s="266"/>
      <c r="I144" s="266"/>
    </row>
    <row r="145" spans="1:9" s="17" customFormat="1" x14ac:dyDescent="0.25">
      <c r="A145" s="2"/>
      <c r="B145" s="26"/>
      <c r="C145" s="14"/>
      <c r="D145" s="2"/>
      <c r="E145" s="2"/>
      <c r="F145" s="266"/>
      <c r="G145" s="266"/>
      <c r="H145" s="266"/>
      <c r="I145" s="266"/>
    </row>
    <row r="146" spans="1:9" s="17" customFormat="1" x14ac:dyDescent="0.25">
      <c r="A146" s="2"/>
      <c r="B146" s="26"/>
      <c r="C146" s="14"/>
      <c r="D146" s="2"/>
      <c r="E146" s="2"/>
      <c r="F146" s="266"/>
      <c r="G146" s="266"/>
      <c r="H146" s="266"/>
      <c r="I146" s="266"/>
    </row>
    <row r="147" spans="1:9" s="17" customFormat="1" x14ac:dyDescent="0.25">
      <c r="A147" s="2"/>
      <c r="B147" s="26"/>
      <c r="C147" s="14"/>
      <c r="D147" s="2"/>
      <c r="E147" s="2"/>
      <c r="F147" s="266"/>
      <c r="G147" s="266"/>
      <c r="H147" s="266"/>
      <c r="I147" s="266"/>
    </row>
    <row r="148" spans="1:9" s="17" customFormat="1" x14ac:dyDescent="0.25">
      <c r="A148" s="2"/>
      <c r="B148" s="26"/>
      <c r="C148" s="14"/>
      <c r="D148" s="2"/>
      <c r="E148" s="2"/>
      <c r="F148" s="266"/>
      <c r="G148" s="266"/>
      <c r="H148" s="266"/>
      <c r="I148" s="266"/>
    </row>
    <row r="149" spans="1:9" s="17" customFormat="1" x14ac:dyDescent="0.25">
      <c r="A149" s="2"/>
      <c r="B149" s="26"/>
      <c r="C149" s="14"/>
      <c r="D149" s="2"/>
      <c r="E149" s="2"/>
      <c r="F149" s="266"/>
      <c r="G149" s="266"/>
      <c r="H149" s="266"/>
      <c r="I149" s="266"/>
    </row>
    <row r="150" spans="1:9" s="17" customFormat="1" x14ac:dyDescent="0.25">
      <c r="A150" s="2"/>
      <c r="B150" s="26"/>
      <c r="C150" s="14"/>
      <c r="D150" s="2"/>
      <c r="E150" s="2"/>
      <c r="F150" s="266"/>
      <c r="G150" s="266"/>
      <c r="H150" s="266"/>
      <c r="I150" s="266"/>
    </row>
    <row r="151" spans="1:9" s="17" customFormat="1" x14ac:dyDescent="0.25">
      <c r="A151" s="2"/>
      <c r="B151" s="26"/>
      <c r="C151" s="14"/>
      <c r="D151" s="2"/>
      <c r="E151" s="2"/>
      <c r="F151" s="266"/>
      <c r="G151" s="266"/>
      <c r="H151" s="266"/>
      <c r="I151" s="266"/>
    </row>
    <row r="152" spans="1:9" s="17" customFormat="1" x14ac:dyDescent="0.25">
      <c r="A152" s="2"/>
      <c r="B152" s="26"/>
      <c r="C152" s="14"/>
      <c r="D152" s="2"/>
      <c r="E152" s="2"/>
      <c r="F152" s="266"/>
      <c r="G152" s="266"/>
      <c r="H152" s="266"/>
      <c r="I152" s="266"/>
    </row>
    <row r="153" spans="1:9" s="17" customFormat="1" x14ac:dyDescent="0.25">
      <c r="A153" s="2"/>
      <c r="B153" s="26"/>
      <c r="C153" s="14"/>
      <c r="D153" s="2"/>
      <c r="E153" s="2"/>
      <c r="F153" s="266"/>
      <c r="G153" s="266"/>
      <c r="H153" s="266"/>
      <c r="I153" s="266"/>
    </row>
    <row r="154" spans="1:9" s="17" customFormat="1" x14ac:dyDescent="0.25">
      <c r="A154" s="2"/>
      <c r="B154" s="26"/>
      <c r="C154" s="14"/>
      <c r="D154" s="2"/>
      <c r="E154" s="2"/>
      <c r="F154" s="266"/>
      <c r="G154" s="266"/>
      <c r="H154" s="266"/>
      <c r="I154" s="266"/>
    </row>
    <row r="155" spans="1:9" s="17" customFormat="1" x14ac:dyDescent="0.25">
      <c r="A155" s="2"/>
      <c r="B155" s="26"/>
      <c r="C155" s="14"/>
      <c r="D155" s="2"/>
      <c r="E155" s="2"/>
      <c r="F155" s="266"/>
      <c r="G155" s="266"/>
      <c r="H155" s="266"/>
      <c r="I155" s="266"/>
    </row>
    <row r="156" spans="1:9" s="17" customFormat="1" x14ac:dyDescent="0.25">
      <c r="A156" s="2"/>
      <c r="B156" s="26"/>
      <c r="C156" s="14"/>
      <c r="D156" s="2"/>
      <c r="E156" s="2"/>
      <c r="F156" s="266"/>
      <c r="G156" s="266"/>
      <c r="H156" s="266"/>
      <c r="I156" s="266"/>
    </row>
    <row r="157" spans="1:9" s="17" customFormat="1" x14ac:dyDescent="0.25">
      <c r="A157" s="2"/>
      <c r="B157" s="26"/>
      <c r="C157" s="14"/>
      <c r="D157" s="2"/>
      <c r="E157" s="2"/>
      <c r="F157" s="266"/>
      <c r="G157" s="266"/>
      <c r="H157" s="266"/>
      <c r="I157" s="266"/>
    </row>
    <row r="158" spans="1:9" s="17" customFormat="1" x14ac:dyDescent="0.25">
      <c r="A158" s="2"/>
      <c r="B158" s="26"/>
      <c r="C158" s="14"/>
      <c r="D158" s="2"/>
      <c r="E158" s="2"/>
      <c r="F158" s="266"/>
      <c r="G158" s="266"/>
      <c r="H158" s="266"/>
      <c r="I158" s="266"/>
    </row>
    <row r="159" spans="1:9" s="17" customFormat="1" x14ac:dyDescent="0.25">
      <c r="A159" s="2"/>
      <c r="B159" s="26"/>
      <c r="C159" s="14"/>
      <c r="D159" s="2"/>
      <c r="E159" s="2"/>
      <c r="F159" s="266"/>
      <c r="G159" s="266"/>
      <c r="H159" s="266"/>
      <c r="I159" s="266"/>
    </row>
    <row r="160" spans="1:9" s="17" customFormat="1" x14ac:dyDescent="0.25">
      <c r="A160" s="2"/>
      <c r="B160" s="26"/>
      <c r="C160" s="14"/>
      <c r="D160" s="2"/>
      <c r="E160" s="2"/>
      <c r="F160" s="266"/>
      <c r="G160" s="266"/>
      <c r="H160" s="266"/>
      <c r="I160" s="266"/>
    </row>
    <row r="161" spans="1:9" s="17" customFormat="1" x14ac:dyDescent="0.25">
      <c r="A161" s="2"/>
      <c r="B161" s="26"/>
      <c r="C161" s="14"/>
      <c r="D161" s="2"/>
      <c r="E161" s="2"/>
      <c r="F161" s="266"/>
      <c r="G161" s="266"/>
      <c r="H161" s="266"/>
      <c r="I161" s="266"/>
    </row>
    <row r="162" spans="1:9" s="17" customFormat="1" x14ac:dyDescent="0.25">
      <c r="A162" s="2"/>
      <c r="B162" s="26"/>
      <c r="C162" s="14"/>
      <c r="D162" s="2"/>
      <c r="E162" s="2"/>
      <c r="F162" s="266"/>
      <c r="G162" s="266"/>
      <c r="H162" s="266"/>
      <c r="I162" s="266"/>
    </row>
    <row r="163" spans="1:9" s="17" customFormat="1" x14ac:dyDescent="0.25">
      <c r="A163" s="2"/>
      <c r="B163" s="26"/>
      <c r="C163" s="14"/>
      <c r="D163" s="2"/>
      <c r="E163" s="2"/>
      <c r="F163" s="266"/>
      <c r="G163" s="266"/>
      <c r="H163" s="266"/>
      <c r="I163" s="266"/>
    </row>
    <row r="164" spans="1:9" s="17" customFormat="1" x14ac:dyDescent="0.25">
      <c r="A164" s="2"/>
      <c r="B164" s="26"/>
      <c r="C164" s="14"/>
      <c r="D164" s="2"/>
      <c r="E164" s="2"/>
      <c r="F164" s="266"/>
      <c r="G164" s="266"/>
      <c r="H164" s="266"/>
      <c r="I164" s="266"/>
    </row>
    <row r="165" spans="1:9" s="17" customFormat="1" x14ac:dyDescent="0.25">
      <c r="A165" s="2"/>
      <c r="B165" s="26"/>
      <c r="C165" s="14"/>
      <c r="D165" s="2"/>
      <c r="E165" s="2"/>
      <c r="F165" s="2"/>
      <c r="G165" s="2"/>
      <c r="H165" s="2"/>
      <c r="I165" s="2"/>
    </row>
    <row r="166" spans="1:9" s="17" customFormat="1" x14ac:dyDescent="0.25">
      <c r="A166" s="2"/>
      <c r="B166" s="26"/>
      <c r="C166" s="14"/>
      <c r="D166" s="2"/>
      <c r="E166" s="2"/>
      <c r="F166" s="2"/>
      <c r="G166" s="2"/>
      <c r="H166" s="2"/>
      <c r="I166" s="2"/>
    </row>
    <row r="167" spans="1:9" s="17" customFormat="1" x14ac:dyDescent="0.25">
      <c r="A167" s="2"/>
      <c r="B167" s="26"/>
      <c r="C167" s="14"/>
      <c r="D167" s="2"/>
      <c r="E167" s="2"/>
      <c r="F167" s="2"/>
      <c r="G167" s="2"/>
      <c r="H167" s="2"/>
      <c r="I167" s="2"/>
    </row>
    <row r="168" spans="1:9" s="17" customFormat="1" x14ac:dyDescent="0.25">
      <c r="A168" s="2"/>
      <c r="B168" s="26"/>
      <c r="C168" s="14"/>
      <c r="D168" s="2"/>
      <c r="E168" s="2"/>
      <c r="F168" s="2"/>
      <c r="G168" s="2"/>
      <c r="H168" s="2"/>
      <c r="I168" s="2"/>
    </row>
    <row r="169" spans="1:9" s="17" customFormat="1" x14ac:dyDescent="0.25">
      <c r="A169" s="2"/>
      <c r="B169" s="26"/>
      <c r="C169" s="14"/>
      <c r="D169" s="2"/>
      <c r="E169" s="2"/>
      <c r="F169" s="2"/>
      <c r="G169" s="2"/>
      <c r="H169" s="2"/>
      <c r="I169" s="2"/>
    </row>
    <row r="170" spans="1:9" s="17" customFormat="1" x14ac:dyDescent="0.25">
      <c r="A170" s="2"/>
      <c r="B170" s="26"/>
      <c r="C170" s="14"/>
      <c r="D170" s="2"/>
      <c r="E170" s="2"/>
      <c r="F170" s="2"/>
      <c r="G170" s="2"/>
      <c r="H170" s="2"/>
      <c r="I170" s="2"/>
    </row>
    <row r="171" spans="1:9" s="17" customFormat="1" x14ac:dyDescent="0.25">
      <c r="A171" s="2"/>
      <c r="B171" s="26"/>
      <c r="C171" s="14"/>
      <c r="D171" s="2"/>
      <c r="E171" s="2"/>
      <c r="F171" s="2"/>
      <c r="G171" s="2"/>
      <c r="H171" s="2"/>
      <c r="I171" s="2"/>
    </row>
    <row r="172" spans="1:9" s="17" customFormat="1" x14ac:dyDescent="0.25">
      <c r="A172" s="2"/>
      <c r="B172" s="26"/>
      <c r="C172" s="14"/>
      <c r="D172" s="2"/>
      <c r="E172" s="2"/>
      <c r="F172" s="2"/>
      <c r="G172" s="2"/>
      <c r="H172" s="2"/>
      <c r="I172" s="2"/>
    </row>
    <row r="173" spans="1:9" s="17" customFormat="1" x14ac:dyDescent="0.25">
      <c r="A173" s="2"/>
      <c r="B173" s="26"/>
      <c r="C173" s="14"/>
      <c r="D173" s="2"/>
      <c r="E173" s="2"/>
      <c r="F173" s="2"/>
      <c r="G173" s="2"/>
      <c r="H173" s="2"/>
      <c r="I173" s="2"/>
    </row>
    <row r="174" spans="1:9" s="17" customFormat="1" x14ac:dyDescent="0.25">
      <c r="A174" s="2"/>
      <c r="B174" s="26"/>
      <c r="C174" s="14"/>
      <c r="D174" s="2"/>
      <c r="E174" s="2"/>
      <c r="F174" s="2"/>
      <c r="G174" s="2"/>
      <c r="H174" s="2"/>
      <c r="I174" s="2"/>
    </row>
    <row r="175" spans="1:9" s="17" customFormat="1" x14ac:dyDescent="0.25">
      <c r="A175" s="2"/>
      <c r="B175" s="26"/>
      <c r="C175" s="14"/>
      <c r="D175" s="2"/>
      <c r="E175" s="2"/>
      <c r="F175" s="2"/>
      <c r="G175" s="2"/>
      <c r="H175" s="2"/>
      <c r="I175" s="2"/>
    </row>
    <row r="176" spans="1:9" s="17" customFormat="1" x14ac:dyDescent="0.25">
      <c r="A176" s="2"/>
      <c r="B176" s="26"/>
      <c r="C176" s="14"/>
      <c r="D176" s="2"/>
      <c r="E176" s="2"/>
      <c r="F176" s="2"/>
      <c r="G176" s="2"/>
      <c r="H176" s="2"/>
      <c r="I176" s="2"/>
    </row>
    <row r="177" spans="1:9" s="17" customFormat="1" x14ac:dyDescent="0.25">
      <c r="A177" s="2"/>
      <c r="B177" s="26"/>
      <c r="C177" s="14"/>
      <c r="D177" s="2"/>
      <c r="E177" s="2"/>
      <c r="F177" s="2"/>
      <c r="G177" s="2"/>
      <c r="H177" s="2"/>
      <c r="I177" s="2"/>
    </row>
    <row r="178" spans="1:9" s="17" customFormat="1" x14ac:dyDescent="0.25">
      <c r="A178" s="2"/>
      <c r="B178" s="26"/>
      <c r="C178" s="14"/>
      <c r="D178" s="2"/>
      <c r="E178" s="2"/>
      <c r="F178" s="2"/>
      <c r="G178" s="2"/>
      <c r="H178" s="2"/>
      <c r="I178" s="2"/>
    </row>
    <row r="179" spans="1:9" s="17" customFormat="1" x14ac:dyDescent="0.25">
      <c r="A179" s="2"/>
      <c r="B179" s="26"/>
      <c r="C179" s="14"/>
      <c r="D179" s="2"/>
      <c r="E179" s="2"/>
      <c r="F179" s="2"/>
      <c r="G179" s="2"/>
      <c r="H179" s="2"/>
      <c r="I179" s="2"/>
    </row>
    <row r="180" spans="1:9" s="17" customFormat="1" x14ac:dyDescent="0.25">
      <c r="A180" s="2"/>
      <c r="B180" s="26"/>
      <c r="C180" s="14"/>
      <c r="D180" s="2"/>
      <c r="E180" s="2"/>
      <c r="F180" s="2"/>
      <c r="G180" s="2"/>
      <c r="H180" s="2"/>
      <c r="I180" s="2"/>
    </row>
    <row r="181" spans="1:9" s="17" customFormat="1" x14ac:dyDescent="0.25">
      <c r="A181" s="2"/>
      <c r="B181" s="26"/>
      <c r="C181" s="14"/>
      <c r="D181" s="2"/>
      <c r="E181" s="2"/>
      <c r="F181" s="2"/>
      <c r="G181" s="2"/>
      <c r="H181" s="2"/>
      <c r="I181" s="2"/>
    </row>
    <row r="182" spans="1:9" s="17" customFormat="1" x14ac:dyDescent="0.25">
      <c r="A182" s="2"/>
      <c r="B182" s="26"/>
      <c r="C182" s="14"/>
      <c r="D182" s="2"/>
      <c r="E182" s="2"/>
      <c r="F182" s="2"/>
      <c r="G182" s="2"/>
      <c r="H182" s="2"/>
      <c r="I182" s="2"/>
    </row>
    <row r="183" spans="1:9" s="17" customFormat="1" x14ac:dyDescent="0.25">
      <c r="A183" s="2"/>
      <c r="B183" s="26"/>
      <c r="C183" s="14"/>
      <c r="D183" s="2"/>
      <c r="E183" s="2"/>
      <c r="F183" s="2"/>
      <c r="G183" s="2"/>
      <c r="H183" s="2"/>
      <c r="I183" s="2"/>
    </row>
    <row r="184" spans="1:9" s="17" customFormat="1" ht="16.5" customHeight="1" x14ac:dyDescent="0.25">
      <c r="A184" s="2"/>
      <c r="B184" s="26"/>
      <c r="C184" s="14"/>
      <c r="D184" s="2"/>
      <c r="E184" s="2"/>
      <c r="F184" s="2"/>
      <c r="G184" s="2"/>
      <c r="H184" s="2"/>
      <c r="I184" s="2"/>
    </row>
    <row r="190" spans="1:9" ht="15" customHeight="1" x14ac:dyDescent="0.25"/>
    <row r="191" spans="1:9" ht="17.25" customHeight="1" x14ac:dyDescent="0.25"/>
    <row r="192" spans="1:9" ht="16.5" customHeight="1" x14ac:dyDescent="0.25"/>
  </sheetData>
  <mergeCells count="162">
    <mergeCell ref="F147:I147"/>
    <mergeCell ref="F148:I148"/>
    <mergeCell ref="F149:I149"/>
    <mergeCell ref="F150:I150"/>
    <mergeCell ref="F151:I151"/>
    <mergeCell ref="F152:I152"/>
    <mergeCell ref="F141:I141"/>
    <mergeCell ref="F142:I142"/>
    <mergeCell ref="F143:I143"/>
    <mergeCell ref="F144:I144"/>
    <mergeCell ref="F145:I145"/>
    <mergeCell ref="F146:I146"/>
    <mergeCell ref="F159:I159"/>
    <mergeCell ref="F160:I160"/>
    <mergeCell ref="F161:I161"/>
    <mergeCell ref="F162:I162"/>
    <mergeCell ref="F163:I163"/>
    <mergeCell ref="F164:I164"/>
    <mergeCell ref="F153:I153"/>
    <mergeCell ref="F154:I154"/>
    <mergeCell ref="F155:I155"/>
    <mergeCell ref="F156:I156"/>
    <mergeCell ref="F157:I157"/>
    <mergeCell ref="F158:I158"/>
    <mergeCell ref="F134:I134"/>
    <mergeCell ref="F135:I135"/>
    <mergeCell ref="F136:I136"/>
    <mergeCell ref="F138:I138"/>
    <mergeCell ref="F139:I139"/>
    <mergeCell ref="F140:I140"/>
    <mergeCell ref="F128:I128"/>
    <mergeCell ref="F129:I129"/>
    <mergeCell ref="F130:I130"/>
    <mergeCell ref="F131:I131"/>
    <mergeCell ref="F132:I132"/>
    <mergeCell ref="F133:I133"/>
    <mergeCell ref="F122:I122"/>
    <mergeCell ref="F123:I123"/>
    <mergeCell ref="F124:I124"/>
    <mergeCell ref="F125:I125"/>
    <mergeCell ref="F126:I126"/>
    <mergeCell ref="F127:I127"/>
    <mergeCell ref="F116:I116"/>
    <mergeCell ref="F117:I117"/>
    <mergeCell ref="F118:I118"/>
    <mergeCell ref="F119:I119"/>
    <mergeCell ref="F120:I120"/>
    <mergeCell ref="F121:I121"/>
    <mergeCell ref="F109:I109"/>
    <mergeCell ref="F110:I110"/>
    <mergeCell ref="F111:I111"/>
    <mergeCell ref="F112:I112"/>
    <mergeCell ref="F113:I113"/>
    <mergeCell ref="F114:I114"/>
    <mergeCell ref="F103:I103"/>
    <mergeCell ref="F104:I104"/>
    <mergeCell ref="F105:I105"/>
    <mergeCell ref="F106:I106"/>
    <mergeCell ref="F107:I107"/>
    <mergeCell ref="F108:I108"/>
    <mergeCell ref="F97:I97"/>
    <mergeCell ref="F98:I98"/>
    <mergeCell ref="F99:I99"/>
    <mergeCell ref="F100:I100"/>
    <mergeCell ref="F101:I101"/>
    <mergeCell ref="F102:I102"/>
    <mergeCell ref="F91:I91"/>
    <mergeCell ref="F92:I92"/>
    <mergeCell ref="F93:I93"/>
    <mergeCell ref="F94:I94"/>
    <mergeCell ref="F95:I95"/>
    <mergeCell ref="F96:I96"/>
    <mergeCell ref="F85:I85"/>
    <mergeCell ref="F86:I86"/>
    <mergeCell ref="F87:I87"/>
    <mergeCell ref="F88:I88"/>
    <mergeCell ref="F89:I89"/>
    <mergeCell ref="F90:I90"/>
    <mergeCell ref="F79:I79"/>
    <mergeCell ref="F80:I80"/>
    <mergeCell ref="F81:I81"/>
    <mergeCell ref="F82:I82"/>
    <mergeCell ref="F83:I83"/>
    <mergeCell ref="F84:I84"/>
    <mergeCell ref="F73:I73"/>
    <mergeCell ref="F74:I74"/>
    <mergeCell ref="F75:I75"/>
    <mergeCell ref="F76:I76"/>
    <mergeCell ref="F77:I77"/>
    <mergeCell ref="F78:I78"/>
    <mergeCell ref="F67:I67"/>
    <mergeCell ref="F68:I68"/>
    <mergeCell ref="F69:I69"/>
    <mergeCell ref="F70:I70"/>
    <mergeCell ref="F71:I71"/>
    <mergeCell ref="F72:I72"/>
    <mergeCell ref="F61:I61"/>
    <mergeCell ref="F62:I62"/>
    <mergeCell ref="F63:I63"/>
    <mergeCell ref="F64:I64"/>
    <mergeCell ref="F65:I65"/>
    <mergeCell ref="F66:I66"/>
    <mergeCell ref="F54:I54"/>
    <mergeCell ref="F55:I55"/>
    <mergeCell ref="F56:I56"/>
    <mergeCell ref="F58:I58"/>
    <mergeCell ref="F59:I59"/>
    <mergeCell ref="F60:I60"/>
    <mergeCell ref="F48:I48"/>
    <mergeCell ref="F49:I49"/>
    <mergeCell ref="F50:I50"/>
    <mergeCell ref="F51:I51"/>
    <mergeCell ref="F52:I52"/>
    <mergeCell ref="F53:I53"/>
    <mergeCell ref="F42:I42"/>
    <mergeCell ref="F43:I43"/>
    <mergeCell ref="F44:I44"/>
    <mergeCell ref="F45:I45"/>
    <mergeCell ref="F46:I46"/>
    <mergeCell ref="F47:I47"/>
    <mergeCell ref="F36:I36"/>
    <mergeCell ref="F37:I37"/>
    <mergeCell ref="F38:I38"/>
    <mergeCell ref="F39:I39"/>
    <mergeCell ref="F40:I40"/>
    <mergeCell ref="F41:I41"/>
    <mergeCell ref="F29:I29"/>
    <mergeCell ref="F30:I30"/>
    <mergeCell ref="F31:I31"/>
    <mergeCell ref="F32:I32"/>
    <mergeCell ref="F33:I33"/>
    <mergeCell ref="F35:I35"/>
    <mergeCell ref="F23:I23"/>
    <mergeCell ref="F24:I24"/>
    <mergeCell ref="F25:I25"/>
    <mergeCell ref="F26:I26"/>
    <mergeCell ref="F27:I27"/>
    <mergeCell ref="F28:I28"/>
    <mergeCell ref="B19:C19"/>
    <mergeCell ref="F19:I19"/>
    <mergeCell ref="F20:I20"/>
    <mergeCell ref="B21:C21"/>
    <mergeCell ref="F21:I21"/>
    <mergeCell ref="F22:I22"/>
    <mergeCell ref="A16:B16"/>
    <mergeCell ref="F16:I16"/>
    <mergeCell ref="F17:I17"/>
    <mergeCell ref="F18:I18"/>
    <mergeCell ref="A15:B15"/>
    <mergeCell ref="F15:I15"/>
    <mergeCell ref="A10:B10"/>
    <mergeCell ref="F10:I10"/>
    <mergeCell ref="A3:E3"/>
    <mergeCell ref="A5:E5"/>
    <mergeCell ref="A8:A9"/>
    <mergeCell ref="F8:I8"/>
    <mergeCell ref="F9:I9"/>
    <mergeCell ref="F14:I14"/>
    <mergeCell ref="A11:A14"/>
    <mergeCell ref="F11:I11"/>
    <mergeCell ref="F12:I12"/>
    <mergeCell ref="F13:I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91"/>
  <sheetViews>
    <sheetView tabSelected="1" topLeftCell="A85" zoomScale="85" zoomScaleNormal="85" workbookViewId="0">
      <selection activeCell="D78" sqref="D78"/>
    </sheetView>
  </sheetViews>
  <sheetFormatPr baseColWidth="10" defaultColWidth="11.42578125" defaultRowHeight="15" x14ac:dyDescent="0.25"/>
  <cols>
    <col min="1" max="1" width="6.28515625" style="4" customWidth="1"/>
    <col min="2" max="3" width="45.28515625" style="4" customWidth="1"/>
    <col min="4" max="4" width="41.42578125" style="4" customWidth="1"/>
    <col min="5" max="7" width="25.7109375" style="4" customWidth="1"/>
    <col min="8" max="16384" width="11.42578125" style="4"/>
  </cols>
  <sheetData>
    <row r="3" spans="2:11" ht="47.25" customHeight="1" x14ac:dyDescent="0.25">
      <c r="B3" s="274" t="s">
        <v>108</v>
      </c>
      <c r="C3" s="274"/>
      <c r="D3" s="274"/>
      <c r="E3" s="274"/>
      <c r="F3" s="274"/>
      <c r="G3" s="274"/>
    </row>
    <row r="4" spans="2:11" ht="15.75" thickBot="1" x14ac:dyDescent="0.3"/>
    <row r="5" spans="2:11" ht="45.75" customHeight="1" thickBot="1" x14ac:dyDescent="0.3">
      <c r="B5" s="275" t="s">
        <v>107</v>
      </c>
      <c r="C5" s="276"/>
      <c r="D5" s="276"/>
      <c r="E5" s="276"/>
      <c r="F5" s="276"/>
      <c r="G5" s="276"/>
    </row>
    <row r="7" spans="2:11" ht="15.75" thickBot="1" x14ac:dyDescent="0.3">
      <c r="B7" s="169"/>
      <c r="C7" s="169"/>
      <c r="D7" s="169"/>
    </row>
    <row r="8" spans="2:11" ht="30" customHeight="1" thickBot="1" x14ac:dyDescent="0.3">
      <c r="B8" s="280" t="s">
        <v>64</v>
      </c>
      <c r="C8" s="281"/>
      <c r="D8" s="83" t="s">
        <v>16</v>
      </c>
      <c r="E8" s="171" t="s">
        <v>0</v>
      </c>
      <c r="F8" s="171" t="s">
        <v>2</v>
      </c>
      <c r="G8" s="171" t="s">
        <v>1</v>
      </c>
      <c r="H8" s="168"/>
    </row>
    <row r="9" spans="2:11" ht="33.75" customHeight="1" thickBot="1" x14ac:dyDescent="0.3">
      <c r="B9" s="278" t="s">
        <v>109</v>
      </c>
      <c r="C9" s="279"/>
      <c r="D9" s="170" t="s">
        <v>68</v>
      </c>
      <c r="E9" s="84"/>
      <c r="F9" s="85"/>
      <c r="G9" s="84">
        <f>E9*F9+E9</f>
        <v>0</v>
      </c>
      <c r="H9" s="267" t="str">
        <f>IF(OR(E9="",F9="",G9=""),"Veuillez compléter ces champs","")</f>
        <v>Veuillez compléter ces champs</v>
      </c>
      <c r="I9" s="268"/>
      <c r="J9" s="268"/>
      <c r="K9" s="268"/>
    </row>
    <row r="10" spans="2:11" ht="33.75" customHeight="1" thickBot="1" x14ac:dyDescent="0.3">
      <c r="B10" s="277" t="s">
        <v>146</v>
      </c>
      <c r="C10" s="283"/>
      <c r="D10" s="86" t="s">
        <v>68</v>
      </c>
      <c r="E10" s="87"/>
      <c r="F10" s="85"/>
      <c r="G10" s="84">
        <f t="shared" ref="G10:G25" si="0">E10*F10+E10</f>
        <v>0</v>
      </c>
      <c r="H10" s="267" t="str">
        <f t="shared" ref="H10:H12" si="1">IF(OR(E10="",F10="",G10=""),"Veuillez compléter ces champs","")</f>
        <v>Veuillez compléter ces champs</v>
      </c>
      <c r="I10" s="268"/>
      <c r="J10" s="268"/>
      <c r="K10" s="268"/>
    </row>
    <row r="11" spans="2:11" ht="33.75" customHeight="1" thickBot="1" x14ac:dyDescent="0.3">
      <c r="B11" s="284" t="s">
        <v>112</v>
      </c>
      <c r="C11" s="285"/>
      <c r="D11" s="88" t="s">
        <v>68</v>
      </c>
      <c r="E11" s="87"/>
      <c r="F11" s="85"/>
      <c r="G11" s="84">
        <f t="shared" si="0"/>
        <v>0</v>
      </c>
      <c r="H11" s="267" t="str">
        <f t="shared" si="1"/>
        <v>Veuillez compléter ces champs</v>
      </c>
      <c r="I11" s="268"/>
      <c r="J11" s="268"/>
      <c r="K11" s="268"/>
    </row>
    <row r="12" spans="2:11" ht="33.75" customHeight="1" thickBot="1" x14ac:dyDescent="0.3">
      <c r="B12" s="273" t="s">
        <v>110</v>
      </c>
      <c r="C12" s="273"/>
      <c r="D12" s="89" t="s">
        <v>68</v>
      </c>
      <c r="E12" s="87"/>
      <c r="F12" s="85"/>
      <c r="G12" s="84">
        <f t="shared" si="0"/>
        <v>0</v>
      </c>
      <c r="H12" s="267" t="str">
        <f t="shared" si="1"/>
        <v>Veuillez compléter ces champs</v>
      </c>
      <c r="I12" s="268"/>
      <c r="J12" s="268"/>
      <c r="K12" s="268"/>
    </row>
    <row r="13" spans="2:11" ht="33.75" customHeight="1" thickBot="1" x14ac:dyDescent="0.3">
      <c r="B13" s="282" t="s">
        <v>111</v>
      </c>
      <c r="C13" s="282"/>
      <c r="D13" s="89" t="s">
        <v>68</v>
      </c>
      <c r="E13" s="87"/>
      <c r="F13" s="85"/>
      <c r="G13" s="84">
        <f t="shared" si="0"/>
        <v>0</v>
      </c>
      <c r="H13" s="267" t="str">
        <f t="shared" ref="H13" si="2">IF(OR(E13="",F13="",G13=""),"Veuillez compléter ces champs","")</f>
        <v>Veuillez compléter ces champs</v>
      </c>
      <c r="I13" s="268"/>
      <c r="J13" s="268"/>
      <c r="K13" s="268"/>
    </row>
    <row r="14" spans="2:11" ht="33.75" customHeight="1" thickBot="1" x14ac:dyDescent="0.3">
      <c r="B14" s="282" t="s">
        <v>113</v>
      </c>
      <c r="C14" s="282"/>
      <c r="D14" s="89" t="s">
        <v>68</v>
      </c>
      <c r="E14" s="87"/>
      <c r="F14" s="85"/>
      <c r="G14" s="84">
        <f t="shared" si="0"/>
        <v>0</v>
      </c>
      <c r="H14" s="267" t="str">
        <f t="shared" ref="H14" si="3">IF(OR(E14="",F14="",G14=""),"Veuillez compléter ces champs","")</f>
        <v>Veuillez compléter ces champs</v>
      </c>
      <c r="I14" s="268"/>
      <c r="J14" s="268"/>
      <c r="K14" s="268"/>
    </row>
    <row r="15" spans="2:11" ht="30" customHeight="1" thickBot="1" x14ac:dyDescent="0.3">
      <c r="B15" s="269" t="s">
        <v>22</v>
      </c>
      <c r="C15" s="90" t="s">
        <v>114</v>
      </c>
      <c r="D15" s="91" t="s">
        <v>68</v>
      </c>
      <c r="E15" s="92"/>
      <c r="F15" s="93"/>
      <c r="G15" s="84">
        <f t="shared" si="0"/>
        <v>0</v>
      </c>
      <c r="H15" s="267" t="str">
        <f t="shared" ref="H15:H72" si="4">IF(OR(E15="",F15="",G15=""),"Veuillez compléter ces champs","")</f>
        <v>Veuillez compléter ces champs</v>
      </c>
      <c r="I15" s="268"/>
      <c r="J15" s="268"/>
      <c r="K15" s="268"/>
    </row>
    <row r="16" spans="2:11" ht="30" customHeight="1" thickBot="1" x14ac:dyDescent="0.3">
      <c r="B16" s="270"/>
      <c r="C16" s="94" t="s">
        <v>116</v>
      </c>
      <c r="D16" s="91" t="s">
        <v>68</v>
      </c>
      <c r="E16" s="92"/>
      <c r="F16" s="93"/>
      <c r="G16" s="84">
        <f t="shared" si="0"/>
        <v>0</v>
      </c>
      <c r="H16" s="267" t="str">
        <f t="shared" ref="H16:H25" si="5">IF(OR(E16="",F16="",G16=""),"Veuillez compléter ces champs","")</f>
        <v>Veuillez compléter ces champs</v>
      </c>
      <c r="I16" s="268"/>
      <c r="J16" s="268"/>
      <c r="K16" s="268"/>
    </row>
    <row r="17" spans="2:11" ht="30" customHeight="1" thickBot="1" x14ac:dyDescent="0.3">
      <c r="B17" s="270"/>
      <c r="C17" s="94" t="s">
        <v>19</v>
      </c>
      <c r="D17" s="91" t="s">
        <v>68</v>
      </c>
      <c r="E17" s="92"/>
      <c r="F17" s="93"/>
      <c r="G17" s="84">
        <f t="shared" ref="G17" si="6">E17*F17+E17</f>
        <v>0</v>
      </c>
      <c r="H17" s="267" t="str">
        <f t="shared" ref="H17" si="7">IF(OR(E17="",F17="",G17=""),"Veuillez compléter ces champs","")</f>
        <v>Veuillez compléter ces champs</v>
      </c>
      <c r="I17" s="268"/>
      <c r="J17" s="268"/>
      <c r="K17" s="268"/>
    </row>
    <row r="18" spans="2:11" ht="30" customHeight="1" thickBot="1" x14ac:dyDescent="0.3">
      <c r="B18" s="270"/>
      <c r="C18" s="95" t="s">
        <v>20</v>
      </c>
      <c r="D18" s="91" t="s">
        <v>68</v>
      </c>
      <c r="E18" s="92"/>
      <c r="F18" s="93"/>
      <c r="G18" s="84">
        <f t="shared" si="0"/>
        <v>0</v>
      </c>
      <c r="H18" s="267" t="str">
        <f t="shared" si="5"/>
        <v>Veuillez compléter ces champs</v>
      </c>
      <c r="I18" s="268"/>
      <c r="J18" s="268"/>
      <c r="K18" s="268"/>
    </row>
    <row r="19" spans="2:11" ht="30" customHeight="1" thickBot="1" x14ac:dyDescent="0.3">
      <c r="B19" s="277"/>
      <c r="C19" s="96" t="s">
        <v>37</v>
      </c>
      <c r="D19" s="91" t="s">
        <v>68</v>
      </c>
      <c r="E19" s="92"/>
      <c r="F19" s="93"/>
      <c r="G19" s="84">
        <f t="shared" si="0"/>
        <v>0</v>
      </c>
      <c r="H19" s="267" t="str">
        <f t="shared" ref="H19" si="8">IF(OR(E19="",F19="",G19=""),"Veuillez compléter ces champs","")</f>
        <v>Veuillez compléter ces champs</v>
      </c>
      <c r="I19" s="268"/>
      <c r="J19" s="268"/>
      <c r="K19" s="268"/>
    </row>
    <row r="20" spans="2:11" ht="30" customHeight="1" thickBot="1" x14ac:dyDescent="0.3">
      <c r="B20" s="271"/>
      <c r="C20" s="90" t="s">
        <v>115</v>
      </c>
      <c r="D20" s="86" t="s">
        <v>68</v>
      </c>
      <c r="E20" s="92"/>
      <c r="F20" s="93"/>
      <c r="G20" s="84">
        <f t="shared" si="0"/>
        <v>0</v>
      </c>
      <c r="H20" s="267" t="str">
        <f t="shared" si="5"/>
        <v>Veuillez compléter ces champs</v>
      </c>
      <c r="I20" s="268"/>
      <c r="J20" s="268"/>
      <c r="K20" s="268"/>
    </row>
    <row r="21" spans="2:11" ht="30" customHeight="1" thickBot="1" x14ac:dyDescent="0.3">
      <c r="B21" s="269" t="s">
        <v>25</v>
      </c>
      <c r="C21" s="94" t="s">
        <v>116</v>
      </c>
      <c r="D21" s="97" t="s">
        <v>68</v>
      </c>
      <c r="E21" s="92"/>
      <c r="F21" s="93"/>
      <c r="G21" s="84">
        <f>E21*F21+E21</f>
        <v>0</v>
      </c>
      <c r="H21" s="267" t="str">
        <f>IF(OR(E21="",F21="",G21=""),"Veuillez compléter ces champs","")</f>
        <v>Veuillez compléter ces champs</v>
      </c>
      <c r="I21" s="268"/>
      <c r="J21" s="268"/>
      <c r="K21" s="268"/>
    </row>
    <row r="22" spans="2:11" ht="30" customHeight="1" thickBot="1" x14ac:dyDescent="0.3">
      <c r="B22" s="270"/>
      <c r="C22" s="94" t="s">
        <v>115</v>
      </c>
      <c r="D22" s="97" t="s">
        <v>68</v>
      </c>
      <c r="E22" s="92"/>
      <c r="F22" s="93"/>
      <c r="G22" s="84">
        <f>E22*F22+E22</f>
        <v>0</v>
      </c>
      <c r="H22" s="267" t="str">
        <f>IF(OR(E22="",F22="",G22=""),"Veuillez compléter ces champs","")</f>
        <v>Veuillez compléter ces champs</v>
      </c>
      <c r="I22" s="268"/>
      <c r="J22" s="268"/>
      <c r="K22" s="268"/>
    </row>
    <row r="23" spans="2:11" ht="30" customHeight="1" thickBot="1" x14ac:dyDescent="0.3">
      <c r="B23" s="270"/>
      <c r="C23" s="94" t="s">
        <v>114</v>
      </c>
      <c r="D23" s="91" t="s">
        <v>68</v>
      </c>
      <c r="E23" s="92"/>
      <c r="F23" s="93"/>
      <c r="G23" s="84">
        <f t="shared" si="0"/>
        <v>0</v>
      </c>
      <c r="H23" s="267" t="str">
        <f t="shared" si="5"/>
        <v>Veuillez compléter ces champs</v>
      </c>
      <c r="I23" s="268"/>
      <c r="J23" s="268"/>
      <c r="K23" s="268"/>
    </row>
    <row r="24" spans="2:11" ht="30" customHeight="1" thickBot="1" x14ac:dyDescent="0.3">
      <c r="B24" s="270"/>
      <c r="C24" s="94" t="s">
        <v>37</v>
      </c>
      <c r="D24" s="91" t="s">
        <v>68</v>
      </c>
      <c r="E24" s="92"/>
      <c r="F24" s="93"/>
      <c r="G24" s="84">
        <f t="shared" si="0"/>
        <v>0</v>
      </c>
      <c r="H24" s="267" t="str">
        <f t="shared" ref="H24" si="9">IF(OR(E24="",F24="",G24=""),"Veuillez compléter ces champs","")</f>
        <v>Veuillez compléter ces champs</v>
      </c>
      <c r="I24" s="268"/>
      <c r="J24" s="268"/>
      <c r="K24" s="268"/>
    </row>
    <row r="25" spans="2:11" ht="30" customHeight="1" thickBot="1" x14ac:dyDescent="0.3">
      <c r="B25" s="271"/>
      <c r="C25" s="94" t="s">
        <v>19</v>
      </c>
      <c r="D25" s="91" t="s">
        <v>68</v>
      </c>
      <c r="E25" s="92"/>
      <c r="F25" s="93"/>
      <c r="G25" s="84">
        <f t="shared" si="0"/>
        <v>0</v>
      </c>
      <c r="H25" s="267" t="str">
        <f t="shared" si="5"/>
        <v>Veuillez compléter ces champs</v>
      </c>
      <c r="I25" s="268"/>
      <c r="J25" s="268"/>
      <c r="K25" s="268"/>
    </row>
    <row r="26" spans="2:11" ht="30" customHeight="1" thickBot="1" x14ac:dyDescent="0.3">
      <c r="B26" s="269" t="s">
        <v>23</v>
      </c>
      <c r="C26" s="94" t="s">
        <v>116</v>
      </c>
      <c r="D26" s="91" t="s">
        <v>68</v>
      </c>
      <c r="E26" s="92"/>
      <c r="F26" s="93"/>
      <c r="G26" s="98">
        <f t="shared" ref="G26:G74" si="10">E26*F26+E26</f>
        <v>0</v>
      </c>
      <c r="H26" s="267" t="str">
        <f t="shared" si="4"/>
        <v>Veuillez compléter ces champs</v>
      </c>
      <c r="I26" s="268"/>
      <c r="J26" s="268"/>
      <c r="K26" s="268"/>
    </row>
    <row r="27" spans="2:11" ht="30" customHeight="1" thickBot="1" x14ac:dyDescent="0.3">
      <c r="B27" s="270"/>
      <c r="C27" s="94" t="s">
        <v>115</v>
      </c>
      <c r="D27" s="91" t="s">
        <v>68</v>
      </c>
      <c r="E27" s="92"/>
      <c r="F27" s="93"/>
      <c r="G27" s="98">
        <f t="shared" si="10"/>
        <v>0</v>
      </c>
      <c r="H27" s="267" t="str">
        <f t="shared" ref="H27" si="11">IF(OR(E27="",F27="",G27=""),"Veuillez compléter ces champs","")</f>
        <v>Veuillez compléter ces champs</v>
      </c>
      <c r="I27" s="268"/>
      <c r="J27" s="268"/>
      <c r="K27" s="268"/>
    </row>
    <row r="28" spans="2:11" ht="30" customHeight="1" thickBot="1" x14ac:dyDescent="0.3">
      <c r="B28" s="270"/>
      <c r="C28" s="94" t="s">
        <v>114</v>
      </c>
      <c r="D28" s="91" t="s">
        <v>68</v>
      </c>
      <c r="E28" s="92"/>
      <c r="F28" s="93"/>
      <c r="G28" s="98">
        <f t="shared" si="10"/>
        <v>0</v>
      </c>
      <c r="H28" s="267" t="str">
        <f t="shared" ref="H28:H29" si="12">IF(OR(E28="",F28="",G28=""),"Veuillez compléter ces champs","")</f>
        <v>Veuillez compléter ces champs</v>
      </c>
      <c r="I28" s="268"/>
      <c r="J28" s="268"/>
      <c r="K28" s="268"/>
    </row>
    <row r="29" spans="2:11" ht="30" customHeight="1" thickBot="1" x14ac:dyDescent="0.3">
      <c r="B29" s="270"/>
      <c r="C29" s="94" t="s">
        <v>37</v>
      </c>
      <c r="D29" s="91" t="s">
        <v>68</v>
      </c>
      <c r="E29" s="92"/>
      <c r="F29" s="93"/>
      <c r="G29" s="98">
        <f t="shared" si="10"/>
        <v>0</v>
      </c>
      <c r="H29" s="267" t="str">
        <f t="shared" si="12"/>
        <v>Veuillez compléter ces champs</v>
      </c>
      <c r="I29" s="268"/>
      <c r="J29" s="268"/>
      <c r="K29" s="268"/>
    </row>
    <row r="30" spans="2:11" ht="30" customHeight="1" thickBot="1" x14ac:dyDescent="0.3">
      <c r="B30" s="270"/>
      <c r="C30" s="94" t="s">
        <v>19</v>
      </c>
      <c r="D30" s="91" t="s">
        <v>68</v>
      </c>
      <c r="E30" s="92"/>
      <c r="F30" s="93"/>
      <c r="G30" s="98">
        <f t="shared" si="10"/>
        <v>0</v>
      </c>
      <c r="H30" s="267" t="str">
        <f t="shared" ref="H30" si="13">IF(OR(E30="",F30="",G30=""),"Veuillez compléter ces champs","")</f>
        <v>Veuillez compléter ces champs</v>
      </c>
      <c r="I30" s="268"/>
      <c r="J30" s="268"/>
      <c r="K30" s="268"/>
    </row>
    <row r="31" spans="2:11" ht="30" customHeight="1" thickBot="1" x14ac:dyDescent="0.3">
      <c r="B31" s="269" t="s">
        <v>24</v>
      </c>
      <c r="C31" s="94" t="s">
        <v>116</v>
      </c>
      <c r="D31" s="91" t="s">
        <v>68</v>
      </c>
      <c r="E31" s="92"/>
      <c r="F31" s="93"/>
      <c r="G31" s="98">
        <f t="shared" si="10"/>
        <v>0</v>
      </c>
      <c r="H31" s="267" t="str">
        <f t="shared" si="4"/>
        <v>Veuillez compléter ces champs</v>
      </c>
      <c r="I31" s="268"/>
      <c r="J31" s="268"/>
      <c r="K31" s="268"/>
    </row>
    <row r="32" spans="2:11" ht="30" customHeight="1" thickBot="1" x14ac:dyDescent="0.3">
      <c r="B32" s="270"/>
      <c r="C32" s="94" t="s">
        <v>19</v>
      </c>
      <c r="D32" s="91" t="s">
        <v>68</v>
      </c>
      <c r="E32" s="99"/>
      <c r="F32" s="100"/>
      <c r="G32" s="98">
        <f t="shared" si="10"/>
        <v>0</v>
      </c>
      <c r="H32" s="267" t="str">
        <f t="shared" ref="H32:H35" si="14">IF(OR(E32="",F32="",G32=""),"Veuillez compléter ces champs","")</f>
        <v>Veuillez compléter ces champs</v>
      </c>
      <c r="I32" s="268"/>
      <c r="J32" s="268"/>
      <c r="K32" s="268"/>
    </row>
    <row r="33" spans="2:11" ht="30" customHeight="1" thickBot="1" x14ac:dyDescent="0.3">
      <c r="B33" s="270"/>
      <c r="C33" s="94" t="s">
        <v>20</v>
      </c>
      <c r="D33" s="91" t="s">
        <v>68</v>
      </c>
      <c r="E33" s="99"/>
      <c r="F33" s="100"/>
      <c r="G33" s="98">
        <f t="shared" si="10"/>
        <v>0</v>
      </c>
      <c r="H33" s="267" t="str">
        <f t="shared" si="14"/>
        <v>Veuillez compléter ces champs</v>
      </c>
      <c r="I33" s="268"/>
      <c r="J33" s="268"/>
      <c r="K33" s="268"/>
    </row>
    <row r="34" spans="2:11" ht="30" customHeight="1" thickBot="1" x14ac:dyDescent="0.3">
      <c r="B34" s="270"/>
      <c r="C34" s="101" t="s">
        <v>37</v>
      </c>
      <c r="D34" s="91" t="s">
        <v>68</v>
      </c>
      <c r="E34" s="99"/>
      <c r="F34" s="100"/>
      <c r="G34" s="98">
        <f t="shared" si="10"/>
        <v>0</v>
      </c>
      <c r="H34" s="267" t="str">
        <f t="shared" ref="H34" si="15">IF(OR(E34="",F34="",G34=""),"Veuillez compléter ces champs","")</f>
        <v>Veuillez compléter ces champs</v>
      </c>
      <c r="I34" s="268"/>
      <c r="J34" s="268"/>
      <c r="K34" s="268"/>
    </row>
    <row r="35" spans="2:11" ht="30" customHeight="1" thickBot="1" x14ac:dyDescent="0.3">
      <c r="B35" s="271"/>
      <c r="C35" s="101" t="s">
        <v>21</v>
      </c>
      <c r="D35" s="91" t="s">
        <v>68</v>
      </c>
      <c r="E35" s="99"/>
      <c r="F35" s="100"/>
      <c r="G35" s="98">
        <f t="shared" si="10"/>
        <v>0</v>
      </c>
      <c r="H35" s="267" t="str">
        <f t="shared" si="14"/>
        <v>Veuillez compléter ces champs</v>
      </c>
      <c r="I35" s="268"/>
      <c r="J35" s="268"/>
      <c r="K35" s="268"/>
    </row>
    <row r="36" spans="2:11" ht="30" customHeight="1" thickBot="1" x14ac:dyDescent="0.3">
      <c r="B36" s="269" t="s">
        <v>26</v>
      </c>
      <c r="C36" s="94" t="s">
        <v>116</v>
      </c>
      <c r="D36" s="91" t="s">
        <v>68</v>
      </c>
      <c r="E36" s="99"/>
      <c r="F36" s="100"/>
      <c r="G36" s="98">
        <f t="shared" si="10"/>
        <v>0</v>
      </c>
      <c r="H36" s="267" t="str">
        <f t="shared" si="4"/>
        <v>Veuillez compléter ces champs</v>
      </c>
      <c r="I36" s="268"/>
      <c r="J36" s="268"/>
      <c r="K36" s="268"/>
    </row>
    <row r="37" spans="2:11" ht="30" customHeight="1" thickBot="1" x14ac:dyDescent="0.3">
      <c r="B37" s="270"/>
      <c r="C37" s="94" t="s">
        <v>19</v>
      </c>
      <c r="D37" s="91" t="s">
        <v>68</v>
      </c>
      <c r="E37" s="102"/>
      <c r="F37" s="93"/>
      <c r="G37" s="98">
        <f t="shared" si="10"/>
        <v>0</v>
      </c>
      <c r="H37" s="267" t="str">
        <f t="shared" si="4"/>
        <v>Veuillez compléter ces champs</v>
      </c>
      <c r="I37" s="268"/>
      <c r="J37" s="268"/>
      <c r="K37" s="268"/>
    </row>
    <row r="38" spans="2:11" ht="30" customHeight="1" thickBot="1" x14ac:dyDescent="0.3">
      <c r="B38" s="270"/>
      <c r="C38" s="94" t="s">
        <v>20</v>
      </c>
      <c r="D38" s="91" t="s">
        <v>68</v>
      </c>
      <c r="E38" s="103"/>
      <c r="F38" s="93"/>
      <c r="G38" s="98">
        <f t="shared" si="10"/>
        <v>0</v>
      </c>
      <c r="H38" s="267" t="str">
        <f t="shared" si="4"/>
        <v>Veuillez compléter ces champs</v>
      </c>
      <c r="I38" s="268"/>
      <c r="J38" s="268"/>
      <c r="K38" s="268"/>
    </row>
    <row r="39" spans="2:11" ht="30" customHeight="1" thickBot="1" x14ac:dyDescent="0.3">
      <c r="B39" s="271"/>
      <c r="C39" s="95" t="s">
        <v>114</v>
      </c>
      <c r="D39" s="104" t="s">
        <v>68</v>
      </c>
      <c r="E39" s="102"/>
      <c r="F39" s="100"/>
      <c r="G39" s="98">
        <f t="shared" si="10"/>
        <v>0</v>
      </c>
      <c r="H39" s="267" t="str">
        <f t="shared" si="4"/>
        <v>Veuillez compléter ces champs</v>
      </c>
      <c r="I39" s="268"/>
      <c r="J39" s="268"/>
      <c r="K39" s="268"/>
    </row>
    <row r="40" spans="2:11" ht="30" customHeight="1" thickBot="1" x14ac:dyDescent="0.3">
      <c r="B40" s="105" t="s">
        <v>30</v>
      </c>
      <c r="C40" s="106" t="s">
        <v>31</v>
      </c>
      <c r="D40" s="104" t="s">
        <v>68</v>
      </c>
      <c r="E40" s="102"/>
      <c r="F40" s="93"/>
      <c r="G40" s="98">
        <f t="shared" si="10"/>
        <v>0</v>
      </c>
      <c r="H40" s="267" t="str">
        <f t="shared" ref="H40:H48" si="16">IF(OR(E40="",F40="",G40=""),"Veuillez compléter ces champs","")</f>
        <v>Veuillez compléter ces champs</v>
      </c>
      <c r="I40" s="268"/>
      <c r="J40" s="268"/>
      <c r="K40" s="268"/>
    </row>
    <row r="41" spans="2:11" ht="30" customHeight="1" thickBot="1" x14ac:dyDescent="0.3">
      <c r="B41" s="96" t="s">
        <v>38</v>
      </c>
      <c r="C41" s="107" t="s">
        <v>37</v>
      </c>
      <c r="D41" s="104" t="s">
        <v>68</v>
      </c>
      <c r="E41" s="102"/>
      <c r="F41" s="85"/>
      <c r="G41" s="98">
        <f t="shared" si="10"/>
        <v>0</v>
      </c>
      <c r="H41" s="267" t="str">
        <f t="shared" ref="H41:H42" si="17">IF(OR(E41="",F41="",G41=""),"Veuillez compléter ces champs","")</f>
        <v>Veuillez compléter ces champs</v>
      </c>
      <c r="I41" s="268"/>
      <c r="J41" s="268"/>
      <c r="K41" s="268"/>
    </row>
    <row r="42" spans="2:11" ht="30" customHeight="1" thickBot="1" x14ac:dyDescent="0.3">
      <c r="B42" s="96" t="s">
        <v>39</v>
      </c>
      <c r="C42" s="107" t="s">
        <v>37</v>
      </c>
      <c r="D42" s="104" t="s">
        <v>68</v>
      </c>
      <c r="E42" s="102"/>
      <c r="F42" s="85"/>
      <c r="G42" s="98">
        <f t="shared" si="10"/>
        <v>0</v>
      </c>
      <c r="H42" s="267" t="str">
        <f t="shared" si="17"/>
        <v>Veuillez compléter ces champs</v>
      </c>
      <c r="I42" s="268"/>
      <c r="J42" s="268"/>
      <c r="K42" s="268"/>
    </row>
    <row r="43" spans="2:11" ht="30" customHeight="1" thickBot="1" x14ac:dyDescent="0.3">
      <c r="B43" s="96" t="s">
        <v>42</v>
      </c>
      <c r="C43" s="107" t="s">
        <v>147</v>
      </c>
      <c r="D43" s="104" t="s">
        <v>68</v>
      </c>
      <c r="E43" s="102"/>
      <c r="F43" s="85"/>
      <c r="G43" s="98">
        <f t="shared" si="10"/>
        <v>0</v>
      </c>
      <c r="H43" s="267" t="str">
        <f t="shared" ref="H43:H45" si="18">IF(OR(E43="",F43="",G43=""),"Veuillez compléter ces champs","")</f>
        <v>Veuillez compléter ces champs</v>
      </c>
      <c r="I43" s="268"/>
      <c r="J43" s="268"/>
      <c r="K43" s="268"/>
    </row>
    <row r="44" spans="2:11" ht="30" customHeight="1" thickBot="1" x14ac:dyDescent="0.3">
      <c r="B44" s="96" t="s">
        <v>40</v>
      </c>
      <c r="C44" s="107" t="s">
        <v>18</v>
      </c>
      <c r="D44" s="104" t="s">
        <v>68</v>
      </c>
      <c r="E44" s="102"/>
      <c r="F44" s="85"/>
      <c r="G44" s="98">
        <f t="shared" si="10"/>
        <v>0</v>
      </c>
      <c r="H44" s="267" t="str">
        <f t="shared" si="18"/>
        <v>Veuillez compléter ces champs</v>
      </c>
      <c r="I44" s="268"/>
      <c r="J44" s="268"/>
      <c r="K44" s="268"/>
    </row>
    <row r="45" spans="2:11" ht="30" customHeight="1" thickBot="1" x14ac:dyDescent="0.3">
      <c r="B45" s="96" t="s">
        <v>41</v>
      </c>
      <c r="C45" s="107" t="s">
        <v>18</v>
      </c>
      <c r="D45" s="104" t="s">
        <v>68</v>
      </c>
      <c r="E45" s="102"/>
      <c r="F45" s="85"/>
      <c r="G45" s="98">
        <f t="shared" si="10"/>
        <v>0</v>
      </c>
      <c r="H45" s="267" t="str">
        <f t="shared" si="18"/>
        <v>Veuillez compléter ces champs</v>
      </c>
      <c r="I45" s="268"/>
      <c r="J45" s="268"/>
      <c r="K45" s="268"/>
    </row>
    <row r="46" spans="2:11" ht="30" customHeight="1" thickBot="1" x14ac:dyDescent="0.3">
      <c r="B46" s="272" t="s">
        <v>32</v>
      </c>
      <c r="C46" s="107" t="s">
        <v>20</v>
      </c>
      <c r="D46" s="104" t="s">
        <v>68</v>
      </c>
      <c r="E46" s="102"/>
      <c r="F46" s="85"/>
      <c r="G46" s="98">
        <f t="shared" si="10"/>
        <v>0</v>
      </c>
      <c r="H46" s="267" t="str">
        <f t="shared" si="16"/>
        <v>Veuillez compléter ces champs</v>
      </c>
      <c r="I46" s="268"/>
      <c r="J46" s="268"/>
      <c r="K46" s="268"/>
    </row>
    <row r="47" spans="2:11" ht="30" customHeight="1" thickBot="1" x14ac:dyDescent="0.3">
      <c r="B47" s="273"/>
      <c r="C47" s="107" t="s">
        <v>33</v>
      </c>
      <c r="D47" s="104" t="s">
        <v>68</v>
      </c>
      <c r="E47" s="102"/>
      <c r="F47" s="108"/>
      <c r="G47" s="98">
        <f t="shared" si="10"/>
        <v>0</v>
      </c>
      <c r="H47" s="267" t="str">
        <f t="shared" si="16"/>
        <v>Veuillez compléter ces champs</v>
      </c>
      <c r="I47" s="268"/>
      <c r="J47" s="268"/>
      <c r="K47" s="268"/>
    </row>
    <row r="48" spans="2:11" ht="54" customHeight="1" thickBot="1" x14ac:dyDescent="0.3">
      <c r="B48" s="109" t="s">
        <v>36</v>
      </c>
      <c r="C48" s="96" t="s">
        <v>147</v>
      </c>
      <c r="D48" s="110" t="s">
        <v>67</v>
      </c>
      <c r="E48" s="102"/>
      <c r="F48" s="93"/>
      <c r="G48" s="98">
        <f t="shared" si="10"/>
        <v>0</v>
      </c>
      <c r="H48" s="267" t="str">
        <f t="shared" si="16"/>
        <v>Veuillez compléter ces champs</v>
      </c>
      <c r="I48" s="268"/>
      <c r="J48" s="268"/>
      <c r="K48" s="268"/>
    </row>
    <row r="49" spans="2:11" ht="30" customHeight="1" thickBot="1" x14ac:dyDescent="0.3">
      <c r="B49" s="111" t="s">
        <v>28</v>
      </c>
      <c r="C49" s="96" t="s">
        <v>65</v>
      </c>
      <c r="D49" s="110" t="s">
        <v>17</v>
      </c>
      <c r="E49" s="102"/>
      <c r="F49" s="100"/>
      <c r="G49" s="98">
        <f t="shared" si="10"/>
        <v>0</v>
      </c>
      <c r="H49" s="267" t="str">
        <f t="shared" ref="H49:H52" si="19">IF(OR(E49="",F49="",G49=""),"Veuillez compléter ces champs","")</f>
        <v>Veuillez compléter ces champs</v>
      </c>
      <c r="I49" s="268"/>
      <c r="J49" s="268"/>
      <c r="K49" s="268"/>
    </row>
    <row r="50" spans="2:11" ht="30" customHeight="1" thickBot="1" x14ac:dyDescent="0.3">
      <c r="B50" s="109" t="s">
        <v>34</v>
      </c>
      <c r="C50" s="96" t="s">
        <v>65</v>
      </c>
      <c r="D50" s="110" t="s">
        <v>17</v>
      </c>
      <c r="E50" s="102"/>
      <c r="F50" s="100"/>
      <c r="G50" s="98">
        <f t="shared" si="10"/>
        <v>0</v>
      </c>
      <c r="H50" s="267" t="str">
        <f t="shared" si="19"/>
        <v>Veuillez compléter ces champs</v>
      </c>
      <c r="I50" s="268"/>
      <c r="J50" s="268"/>
      <c r="K50" s="268"/>
    </row>
    <row r="51" spans="2:11" ht="40.5" customHeight="1" thickBot="1" x14ac:dyDescent="0.3">
      <c r="B51" s="112" t="s">
        <v>43</v>
      </c>
      <c r="C51" s="96" t="s">
        <v>65</v>
      </c>
      <c r="D51" s="110" t="s">
        <v>17</v>
      </c>
      <c r="E51" s="102"/>
      <c r="F51" s="100"/>
      <c r="G51" s="98">
        <f t="shared" si="10"/>
        <v>0</v>
      </c>
      <c r="H51" s="267" t="str">
        <f t="shared" ref="H51" si="20">IF(OR(E51="",F51="",G51=""),"Veuillez compléter ces champs","")</f>
        <v>Veuillez compléter ces champs</v>
      </c>
      <c r="I51" s="268"/>
      <c r="J51" s="268"/>
      <c r="K51" s="268"/>
    </row>
    <row r="52" spans="2:11" ht="30" customHeight="1" thickBot="1" x14ac:dyDescent="0.3">
      <c r="B52" s="96" t="s">
        <v>29</v>
      </c>
      <c r="C52" s="96" t="s">
        <v>65</v>
      </c>
      <c r="D52" s="109" t="s">
        <v>27</v>
      </c>
      <c r="E52" s="113"/>
      <c r="F52" s="93"/>
      <c r="G52" s="98">
        <f t="shared" si="10"/>
        <v>0</v>
      </c>
      <c r="H52" s="267" t="str">
        <f t="shared" si="19"/>
        <v>Veuillez compléter ces champs</v>
      </c>
      <c r="I52" s="268"/>
      <c r="J52" s="268"/>
      <c r="K52" s="268"/>
    </row>
    <row r="53" spans="2:11" ht="30" customHeight="1" thickBot="1" x14ac:dyDescent="0.3">
      <c r="B53" s="114" t="s">
        <v>66</v>
      </c>
      <c r="C53" s="96" t="s">
        <v>65</v>
      </c>
      <c r="D53" s="109" t="s">
        <v>27</v>
      </c>
      <c r="E53" s="113"/>
      <c r="F53" s="115"/>
      <c r="G53" s="98">
        <f t="shared" si="10"/>
        <v>0</v>
      </c>
      <c r="H53" s="267" t="str">
        <f t="shared" ref="H53:H54" si="21">IF(OR(E53="",F53="",G53=""),"Veuillez compléter ces champs","")</f>
        <v>Veuillez compléter ces champs</v>
      </c>
      <c r="I53" s="268"/>
      <c r="J53" s="268"/>
      <c r="K53" s="268"/>
    </row>
    <row r="54" spans="2:11" ht="30" customHeight="1" thickBot="1" x14ac:dyDescent="0.3">
      <c r="B54" s="96" t="s">
        <v>35</v>
      </c>
      <c r="C54" s="96" t="s">
        <v>65</v>
      </c>
      <c r="D54" s="91" t="s">
        <v>27</v>
      </c>
      <c r="E54" s="102"/>
      <c r="F54" s="115"/>
      <c r="G54" s="98">
        <f t="shared" si="10"/>
        <v>0</v>
      </c>
      <c r="H54" s="267" t="str">
        <f t="shared" si="21"/>
        <v>Veuillez compléter ces champs</v>
      </c>
      <c r="I54" s="268"/>
      <c r="J54" s="268"/>
      <c r="K54" s="268"/>
    </row>
    <row r="55" spans="2:11" ht="30" customHeight="1" thickBot="1" x14ac:dyDescent="0.3">
      <c r="B55" s="96" t="s">
        <v>44</v>
      </c>
      <c r="C55" s="96" t="s">
        <v>65</v>
      </c>
      <c r="D55" s="91" t="s">
        <v>27</v>
      </c>
      <c r="E55" s="102"/>
      <c r="F55" s="115"/>
      <c r="G55" s="98">
        <f t="shared" si="10"/>
        <v>0</v>
      </c>
      <c r="H55" s="267" t="str">
        <f t="shared" ref="H55" si="22">IF(OR(E55="",F55="",G55=""),"Veuillez compléter ces champs","")</f>
        <v>Veuillez compléter ces champs</v>
      </c>
      <c r="I55" s="268"/>
      <c r="J55" s="268"/>
      <c r="K55" s="268"/>
    </row>
    <row r="56" spans="2:11" ht="30" customHeight="1" thickBot="1" x14ac:dyDescent="0.3">
      <c r="B56" s="96" t="s">
        <v>45</v>
      </c>
      <c r="C56" s="96" t="s">
        <v>65</v>
      </c>
      <c r="D56" s="104" t="s">
        <v>68</v>
      </c>
      <c r="E56" s="92"/>
      <c r="F56" s="115"/>
      <c r="G56" s="98">
        <f t="shared" si="10"/>
        <v>0</v>
      </c>
      <c r="H56" s="267" t="str">
        <f t="shared" si="4"/>
        <v>Veuillez compléter ces champs</v>
      </c>
      <c r="I56" s="268"/>
      <c r="J56" s="268"/>
      <c r="K56" s="268"/>
    </row>
    <row r="57" spans="2:11" ht="30" customHeight="1" thickBot="1" x14ac:dyDescent="0.3">
      <c r="B57" s="96" t="s">
        <v>46</v>
      </c>
      <c r="C57" s="96" t="s">
        <v>65</v>
      </c>
      <c r="D57" s="104" t="s">
        <v>68</v>
      </c>
      <c r="E57" s="87"/>
      <c r="F57" s="116"/>
      <c r="G57" s="98">
        <f t="shared" si="10"/>
        <v>0</v>
      </c>
      <c r="H57" s="267" t="str">
        <f t="shared" si="4"/>
        <v>Veuillez compléter ces champs</v>
      </c>
      <c r="I57" s="268"/>
      <c r="J57" s="268"/>
      <c r="K57" s="268"/>
    </row>
    <row r="58" spans="2:11" ht="27.75" customHeight="1" thickBot="1" x14ac:dyDescent="0.3">
      <c r="B58" s="96" t="s">
        <v>47</v>
      </c>
      <c r="C58" s="96" t="s">
        <v>65</v>
      </c>
      <c r="D58" s="104" t="s">
        <v>68</v>
      </c>
      <c r="E58" s="117"/>
      <c r="F58" s="118"/>
      <c r="G58" s="98">
        <f t="shared" si="10"/>
        <v>0</v>
      </c>
      <c r="H58" s="267" t="str">
        <f t="shared" si="4"/>
        <v>Veuillez compléter ces champs</v>
      </c>
      <c r="I58" s="268"/>
      <c r="J58" s="268"/>
      <c r="K58" s="268"/>
    </row>
    <row r="59" spans="2:11" ht="30" customHeight="1" thickBot="1" x14ac:dyDescent="0.3">
      <c r="B59" s="96" t="s">
        <v>48</v>
      </c>
      <c r="C59" s="96" t="s">
        <v>65</v>
      </c>
      <c r="D59" s="91" t="s">
        <v>27</v>
      </c>
      <c r="E59" s="92"/>
      <c r="F59" s="115"/>
      <c r="G59" s="98">
        <f t="shared" si="10"/>
        <v>0</v>
      </c>
      <c r="H59" s="267" t="str">
        <f t="shared" si="4"/>
        <v>Veuillez compléter ces champs</v>
      </c>
      <c r="I59" s="268"/>
      <c r="J59" s="268"/>
      <c r="K59" s="268"/>
    </row>
    <row r="60" spans="2:11" ht="30" customHeight="1" thickBot="1" x14ac:dyDescent="0.3">
      <c r="B60" s="96" t="s">
        <v>49</v>
      </c>
      <c r="C60" s="96" t="s">
        <v>65</v>
      </c>
      <c r="D60" s="104" t="s">
        <v>68</v>
      </c>
      <c r="E60" s="103"/>
      <c r="F60" s="93"/>
      <c r="G60" s="98">
        <f t="shared" si="10"/>
        <v>0</v>
      </c>
      <c r="H60" s="267" t="str">
        <f t="shared" si="4"/>
        <v>Veuillez compléter ces champs</v>
      </c>
      <c r="I60" s="268"/>
      <c r="J60" s="268"/>
      <c r="K60" s="268"/>
    </row>
    <row r="61" spans="2:11" ht="30" customHeight="1" thickBot="1" x14ac:dyDescent="0.3">
      <c r="B61" s="96" t="s">
        <v>50</v>
      </c>
      <c r="C61" s="96" t="s">
        <v>65</v>
      </c>
      <c r="D61" s="109" t="s">
        <v>27</v>
      </c>
      <c r="E61" s="113"/>
      <c r="F61" s="93"/>
      <c r="G61" s="98">
        <f t="shared" si="10"/>
        <v>0</v>
      </c>
      <c r="H61" s="267" t="str">
        <f t="shared" si="4"/>
        <v>Veuillez compléter ces champs</v>
      </c>
      <c r="I61" s="268"/>
      <c r="J61" s="268"/>
      <c r="K61" s="268"/>
    </row>
    <row r="62" spans="2:11" ht="51" customHeight="1" thickBot="1" x14ac:dyDescent="0.3">
      <c r="B62" s="96" t="s">
        <v>51</v>
      </c>
      <c r="C62" s="96" t="s">
        <v>65</v>
      </c>
      <c r="D62" s="109" t="s">
        <v>27</v>
      </c>
      <c r="E62" s="113"/>
      <c r="F62" s="93"/>
      <c r="G62" s="98">
        <f t="shared" si="10"/>
        <v>0</v>
      </c>
      <c r="H62" s="267" t="str">
        <f t="shared" si="4"/>
        <v>Veuillez compléter ces champs</v>
      </c>
      <c r="I62" s="268"/>
      <c r="J62" s="268"/>
      <c r="K62" s="268"/>
    </row>
    <row r="63" spans="2:11" ht="48" customHeight="1" thickBot="1" x14ac:dyDescent="0.3">
      <c r="B63" s="119" t="s">
        <v>52</v>
      </c>
      <c r="C63" s="96" t="s">
        <v>65</v>
      </c>
      <c r="D63" s="120" t="s">
        <v>67</v>
      </c>
      <c r="E63" s="113"/>
      <c r="F63" s="93"/>
      <c r="G63" s="98">
        <f t="shared" si="10"/>
        <v>0</v>
      </c>
      <c r="H63" s="267" t="str">
        <f t="shared" si="4"/>
        <v>Veuillez compléter ces champs</v>
      </c>
      <c r="I63" s="268"/>
      <c r="J63" s="268"/>
      <c r="K63" s="268"/>
    </row>
    <row r="64" spans="2:11" ht="42.75" customHeight="1" thickBot="1" x14ac:dyDescent="0.3">
      <c r="B64" s="119" t="s">
        <v>53</v>
      </c>
      <c r="C64" s="96" t="s">
        <v>65</v>
      </c>
      <c r="D64" s="109" t="s">
        <v>27</v>
      </c>
      <c r="E64" s="113"/>
      <c r="F64" s="93"/>
      <c r="G64" s="98">
        <f t="shared" si="10"/>
        <v>0</v>
      </c>
      <c r="H64" s="267" t="str">
        <f t="shared" si="4"/>
        <v>Veuillez compléter ces champs</v>
      </c>
      <c r="I64" s="268"/>
      <c r="J64" s="268"/>
      <c r="K64" s="268"/>
    </row>
    <row r="65" spans="2:11" ht="30" customHeight="1" thickBot="1" x14ac:dyDescent="0.3">
      <c r="B65" s="96" t="s">
        <v>54</v>
      </c>
      <c r="C65" s="96" t="s">
        <v>65</v>
      </c>
      <c r="D65" s="109" t="s">
        <v>27</v>
      </c>
      <c r="E65" s="113"/>
      <c r="F65" s="93"/>
      <c r="G65" s="98">
        <f t="shared" si="10"/>
        <v>0</v>
      </c>
      <c r="H65" s="267" t="str">
        <f t="shared" si="4"/>
        <v>Veuillez compléter ces champs</v>
      </c>
      <c r="I65" s="268"/>
      <c r="J65" s="268"/>
      <c r="K65" s="268"/>
    </row>
    <row r="66" spans="2:11" ht="30" customHeight="1" thickBot="1" x14ac:dyDescent="0.3">
      <c r="B66" s="96" t="s">
        <v>56</v>
      </c>
      <c r="C66" s="96" t="s">
        <v>65</v>
      </c>
      <c r="D66" s="104" t="s">
        <v>68</v>
      </c>
      <c r="E66" s="92"/>
      <c r="F66" s="93"/>
      <c r="G66" s="98">
        <f t="shared" si="10"/>
        <v>0</v>
      </c>
      <c r="H66" s="267" t="str">
        <f t="shared" si="4"/>
        <v>Veuillez compléter ces champs</v>
      </c>
      <c r="I66" s="268"/>
      <c r="J66" s="268"/>
      <c r="K66" s="268"/>
    </row>
    <row r="67" spans="2:11" ht="30" customHeight="1" thickBot="1" x14ac:dyDescent="0.3">
      <c r="B67" s="96" t="s">
        <v>57</v>
      </c>
      <c r="C67" s="96" t="s">
        <v>65</v>
      </c>
      <c r="D67" s="109" t="s">
        <v>27</v>
      </c>
      <c r="E67" s="113"/>
      <c r="F67" s="121"/>
      <c r="G67" s="98">
        <f t="shared" si="10"/>
        <v>0</v>
      </c>
      <c r="H67" s="267" t="str">
        <f t="shared" si="4"/>
        <v>Veuillez compléter ces champs</v>
      </c>
      <c r="I67" s="268"/>
      <c r="J67" s="268"/>
      <c r="K67" s="268"/>
    </row>
    <row r="68" spans="2:11" ht="66.75" customHeight="1" thickBot="1" x14ac:dyDescent="0.3">
      <c r="B68" s="119" t="s">
        <v>58</v>
      </c>
      <c r="C68" s="96" t="s">
        <v>65</v>
      </c>
      <c r="D68" s="104" t="s">
        <v>68</v>
      </c>
      <c r="E68" s="92"/>
      <c r="F68" s="115"/>
      <c r="G68" s="98">
        <f t="shared" si="10"/>
        <v>0</v>
      </c>
      <c r="H68" s="267" t="str">
        <f t="shared" si="4"/>
        <v>Veuillez compléter ces champs</v>
      </c>
      <c r="I68" s="268"/>
      <c r="J68" s="268"/>
      <c r="K68" s="268"/>
    </row>
    <row r="69" spans="2:11" ht="66.75" customHeight="1" thickBot="1" x14ac:dyDescent="0.3">
      <c r="B69" s="119" t="s">
        <v>59</v>
      </c>
      <c r="C69" s="96" t="s">
        <v>65</v>
      </c>
      <c r="D69" s="104" t="s">
        <v>68</v>
      </c>
      <c r="E69" s="92"/>
      <c r="F69" s="115"/>
      <c r="G69" s="98">
        <f t="shared" si="10"/>
        <v>0</v>
      </c>
      <c r="H69" s="267" t="str">
        <f t="shared" si="4"/>
        <v>Veuillez compléter ces champs</v>
      </c>
      <c r="I69" s="268"/>
      <c r="J69" s="268"/>
      <c r="K69" s="268"/>
    </row>
    <row r="70" spans="2:11" ht="30" customHeight="1" thickBot="1" x14ac:dyDescent="0.3">
      <c r="B70" s="119" t="s">
        <v>60</v>
      </c>
      <c r="C70" s="96" t="s">
        <v>65</v>
      </c>
      <c r="D70" s="104" t="s">
        <v>68</v>
      </c>
      <c r="E70" s="92"/>
      <c r="F70" s="93"/>
      <c r="G70" s="98">
        <f t="shared" si="10"/>
        <v>0</v>
      </c>
      <c r="H70" s="267" t="str">
        <f t="shared" si="4"/>
        <v>Veuillez compléter ces champs</v>
      </c>
      <c r="I70" s="268"/>
      <c r="J70" s="268"/>
      <c r="K70" s="268"/>
    </row>
    <row r="71" spans="2:11" ht="45.75" customHeight="1" thickBot="1" x14ac:dyDescent="0.3">
      <c r="B71" s="96" t="s">
        <v>61</v>
      </c>
      <c r="C71" s="96" t="s">
        <v>65</v>
      </c>
      <c r="D71" s="109" t="s">
        <v>63</v>
      </c>
      <c r="E71" s="113"/>
      <c r="F71" s="93"/>
      <c r="G71" s="98">
        <f t="shared" si="10"/>
        <v>0</v>
      </c>
      <c r="H71" s="267" t="str">
        <f t="shared" si="4"/>
        <v>Veuillez compléter ces champs</v>
      </c>
      <c r="I71" s="268"/>
      <c r="J71" s="268"/>
      <c r="K71" s="268"/>
    </row>
    <row r="72" spans="2:11" ht="30" customHeight="1" thickBot="1" x14ac:dyDescent="0.3">
      <c r="B72" s="96" t="s">
        <v>62</v>
      </c>
      <c r="C72" s="96" t="s">
        <v>65</v>
      </c>
      <c r="D72" s="122" t="s">
        <v>55</v>
      </c>
      <c r="E72" s="92"/>
      <c r="F72" s="93"/>
      <c r="G72" s="98">
        <f t="shared" si="10"/>
        <v>0</v>
      </c>
      <c r="H72" s="267" t="str">
        <f t="shared" si="4"/>
        <v>Veuillez compléter ces champs</v>
      </c>
      <c r="I72" s="268"/>
      <c r="J72" s="268"/>
      <c r="K72" s="268"/>
    </row>
    <row r="73" spans="2:11" ht="49.5" customHeight="1" thickBot="1" x14ac:dyDescent="0.3">
      <c r="B73" s="114" t="s">
        <v>152</v>
      </c>
      <c r="C73" s="96" t="s">
        <v>65</v>
      </c>
      <c r="D73" s="109" t="s">
        <v>117</v>
      </c>
      <c r="E73" s="113"/>
      <c r="F73" s="93"/>
      <c r="G73" s="98">
        <f t="shared" si="10"/>
        <v>0</v>
      </c>
      <c r="H73" s="267" t="str">
        <f t="shared" ref="H73" si="23">IF(OR(E73="",F73="",G73=""),"Veuillez compléter ces champs","")</f>
        <v>Veuillez compléter ces champs</v>
      </c>
      <c r="I73" s="268"/>
      <c r="J73" s="268"/>
      <c r="K73" s="268"/>
    </row>
    <row r="74" spans="2:11" ht="49.5" customHeight="1" thickBot="1" x14ac:dyDescent="0.3">
      <c r="B74" s="114" t="s">
        <v>153</v>
      </c>
      <c r="C74" s="96" t="s">
        <v>65</v>
      </c>
      <c r="D74" s="96" t="s">
        <v>117</v>
      </c>
      <c r="E74" s="92"/>
      <c r="F74" s="93"/>
      <c r="G74" s="98">
        <f t="shared" si="10"/>
        <v>0</v>
      </c>
      <c r="H74" s="267" t="str">
        <f t="shared" ref="H74" si="24">IF(OR(E74="",F74="",G74=""),"Veuillez compléter ces champs","")</f>
        <v>Veuillez compléter ces champs</v>
      </c>
      <c r="I74" s="268"/>
      <c r="J74" s="268"/>
      <c r="K74" s="268"/>
    </row>
    <row r="75" spans="2:11" ht="30" customHeight="1" thickBot="1" x14ac:dyDescent="0.3">
      <c r="B75" s="114" t="s">
        <v>154</v>
      </c>
      <c r="C75" s="96" t="s">
        <v>65</v>
      </c>
      <c r="D75" s="96" t="s">
        <v>68</v>
      </c>
      <c r="E75" s="92"/>
      <c r="F75" s="93"/>
      <c r="G75" s="98">
        <f t="shared" ref="G75" si="25">E75*F75+E75</f>
        <v>0</v>
      </c>
      <c r="H75" s="267" t="str">
        <f t="shared" ref="H75" si="26">IF(OR(E75="",F75="",G75=""),"Veuillez compléter ces champs","")</f>
        <v>Veuillez compléter ces champs</v>
      </c>
      <c r="I75" s="268"/>
      <c r="J75" s="268"/>
      <c r="K75" s="268"/>
    </row>
    <row r="76" spans="2:11" ht="30" customHeight="1" x14ac:dyDescent="0.25"/>
    <row r="77" spans="2:11" ht="30" customHeight="1" x14ac:dyDescent="0.25"/>
    <row r="78" spans="2:11" ht="30" customHeight="1" x14ac:dyDescent="0.25"/>
    <row r="79" spans="2:11" ht="30" customHeight="1" x14ac:dyDescent="0.25"/>
    <row r="80" spans="2:11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</sheetData>
  <mergeCells count="82">
    <mergeCell ref="H50:K50"/>
    <mergeCell ref="H52:K52"/>
    <mergeCell ref="H48:K48"/>
    <mergeCell ref="H47:K47"/>
    <mergeCell ref="H55:K55"/>
    <mergeCell ref="H20:K20"/>
    <mergeCell ref="H19:K19"/>
    <mergeCell ref="H10:K10"/>
    <mergeCell ref="H15:K15"/>
    <mergeCell ref="H13:K13"/>
    <mergeCell ref="H14:K14"/>
    <mergeCell ref="H11:K11"/>
    <mergeCell ref="H12:K12"/>
    <mergeCell ref="B11:C11"/>
    <mergeCell ref="B12:C12"/>
    <mergeCell ref="B13:C13"/>
    <mergeCell ref="H16:K16"/>
    <mergeCell ref="H18:K18"/>
    <mergeCell ref="H73:K73"/>
    <mergeCell ref="H74:K74"/>
    <mergeCell ref="B3:G3"/>
    <mergeCell ref="H72:K72"/>
    <mergeCell ref="H68:K68"/>
    <mergeCell ref="H69:K69"/>
    <mergeCell ref="H70:K70"/>
    <mergeCell ref="B31:B35"/>
    <mergeCell ref="B21:B25"/>
    <mergeCell ref="B5:G5"/>
    <mergeCell ref="H9:K9"/>
    <mergeCell ref="B15:B20"/>
    <mergeCell ref="B9:C9"/>
    <mergeCell ref="B8:C8"/>
    <mergeCell ref="B14:C14"/>
    <mergeCell ref="B10:C10"/>
    <mergeCell ref="H26:K26"/>
    <mergeCell ref="H71:K71"/>
    <mergeCell ref="H53:K53"/>
    <mergeCell ref="H54:K54"/>
    <mergeCell ref="H63:K63"/>
    <mergeCell ref="H64:K64"/>
    <mergeCell ref="H65:K65"/>
    <mergeCell ref="H66:K66"/>
    <mergeCell ref="H67:K67"/>
    <mergeCell ref="H58:K58"/>
    <mergeCell ref="H59:K59"/>
    <mergeCell ref="H60:K60"/>
    <mergeCell ref="H61:K61"/>
    <mergeCell ref="H62:K62"/>
    <mergeCell ref="H56:K56"/>
    <mergeCell ref="H57:K57"/>
    <mergeCell ref="H33:K33"/>
    <mergeCell ref="B26:B30"/>
    <mergeCell ref="H51:K51"/>
    <mergeCell ref="H41:K41"/>
    <mergeCell ref="H42:K42"/>
    <mergeCell ref="H43:K43"/>
    <mergeCell ref="H44:K44"/>
    <mergeCell ref="H36:K36"/>
    <mergeCell ref="H40:K40"/>
    <mergeCell ref="H45:K45"/>
    <mergeCell ref="H49:K49"/>
    <mergeCell ref="H37:K37"/>
    <mergeCell ref="B36:B39"/>
    <mergeCell ref="B46:B47"/>
    <mergeCell ref="H46:K46"/>
    <mergeCell ref="H34:K34"/>
    <mergeCell ref="H75:K75"/>
    <mergeCell ref="H38:K38"/>
    <mergeCell ref="H39:K39"/>
    <mergeCell ref="H17:K17"/>
    <mergeCell ref="H22:K22"/>
    <mergeCell ref="H30:K30"/>
    <mergeCell ref="H24:K24"/>
    <mergeCell ref="H27:K27"/>
    <mergeCell ref="H28:K28"/>
    <mergeCell ref="H29:K29"/>
    <mergeCell ref="H35:K35"/>
    <mergeCell ref="H21:K21"/>
    <mergeCell ref="H23:K23"/>
    <mergeCell ref="H25:K25"/>
    <mergeCell ref="H31:K31"/>
    <mergeCell ref="H32:K32"/>
  </mergeCells>
  <pageMargins left="0.7" right="0.7" top="0.75" bottom="0.75" header="0.3" footer="0.3"/>
  <pageSetup paperSize="8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P1.1 Prestations récurrentes</vt:lpstr>
      <vt:lpstr>P1.2 Prestations à BDC</vt:lpstr>
      <vt:lpstr>P 2.1- Caserne LAPORTE</vt:lpstr>
      <vt:lpstr>P 2.2- Caserne BRUNE</vt:lpstr>
      <vt:lpstr>P 2.3- CIRFA 19</vt:lpstr>
      <vt:lpstr>P 2.4 - BDC Postes 1 à 3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DEWAILLY Alicia SA CN MINDEF</dc:creator>
  <cp:lastModifiedBy>DEWAILLY Alicia SA CN MINDEF</cp:lastModifiedBy>
  <cp:lastPrinted>2025-03-19T11:31:49Z</cp:lastPrinted>
  <dcterms:created xsi:type="dcterms:W3CDTF">2025-01-09T12:35:12Z</dcterms:created>
  <dcterms:modified xsi:type="dcterms:W3CDTF">2026-02-24T09:29:08Z</dcterms:modified>
</cp:coreProperties>
</file>